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T:\IB\Anna_Ossig\_RBM\15-030 LUBOŃ ARMII POZNAŃ\2 PRZETARG\"/>
    </mc:Choice>
  </mc:AlternateContent>
  <xr:revisionPtr revIDLastSave="0" documentId="13_ncr:1_{635FDDA3-4CCF-495D-BFC8-5BE61E076DE3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Preambuła" sheetId="3" r:id="rId1"/>
    <sheet name="Przedmiar scalony robót" sheetId="1" r:id="rId2"/>
    <sheet name="Tabela zbiorcza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3" i="1" l="1"/>
  <c r="I54" i="1"/>
  <c r="I55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27" i="1"/>
  <c r="I28" i="1"/>
  <c r="I29" i="1"/>
  <c r="I32" i="1" l="1"/>
  <c r="I50" i="1" l="1"/>
  <c r="I18" i="1"/>
  <c r="I19" i="1"/>
  <c r="I20" i="1"/>
  <c r="I21" i="1"/>
  <c r="I26" i="1"/>
  <c r="I52" i="1"/>
  <c r="I56" i="1" s="1"/>
  <c r="I25" i="1"/>
  <c r="I14" i="1"/>
  <c r="I30" i="1" l="1"/>
  <c r="D9" i="2" l="1"/>
  <c r="I17" i="1" l="1"/>
  <c r="I13" i="1" l="1"/>
  <c r="I12" i="1"/>
  <c r="I11" i="1"/>
  <c r="D10" i="2" l="1"/>
  <c r="I22" i="1"/>
  <c r="I10" i="1"/>
  <c r="I15" i="1" s="1"/>
  <c r="I6" i="1"/>
  <c r="I7" i="1" s="1"/>
  <c r="I61" i="1" l="1"/>
  <c r="D11" i="2"/>
  <c r="D12" i="2" s="1"/>
</calcChain>
</file>

<file path=xl/sharedStrings.xml><?xml version="1.0" encoding="utf-8"?>
<sst xmlns="http://schemas.openxmlformats.org/spreadsheetml/2006/main" count="234" uniqueCount="117">
  <si>
    <t>Lp.</t>
  </si>
  <si>
    <t>ST</t>
  </si>
  <si>
    <t>Nr odcinka</t>
  </si>
  <si>
    <t>Opis</t>
  </si>
  <si>
    <t>Jednostka
miary</t>
  </si>
  <si>
    <t>Ilość</t>
  </si>
  <si>
    <t>Cena jedn. 
[zł]</t>
  </si>
  <si>
    <t xml:space="preserve">Wartość 
[zł] </t>
  </si>
  <si>
    <t>m</t>
  </si>
  <si>
    <t>ST-00,             ST-01,                     ST-02,                      ST-03</t>
  </si>
  <si>
    <t>Scalony przedmiar robót sieć kanalizacyjna</t>
  </si>
  <si>
    <t>Wyszczególnienie</t>
  </si>
  <si>
    <t xml:space="preserve">Wartość [zł] </t>
  </si>
  <si>
    <t>1.</t>
  </si>
  <si>
    <t>2.</t>
  </si>
  <si>
    <t>3.</t>
  </si>
  <si>
    <t>Cena Ofertowa z wyłączeniem podatku VAT</t>
  </si>
  <si>
    <t>Podatek VAT (…..%)</t>
  </si>
  <si>
    <t>Cena Ofertowa z VAT</t>
  </si>
  <si>
    <t>*) Wartość należy podać z dokładnością do dwóch miejsc po przecinku</t>
  </si>
  <si>
    <t>Preambuła do Scalonego Przedmiaru Robót</t>
  </si>
  <si>
    <t>Wyceniony Scalony Przedmiar Robót (SPR) służy do rozliczenia Robót, jednocześnie nie przesądza o zakresie Robót do wykonania w ramach Umowy.</t>
  </si>
  <si>
    <t xml:space="preserve">Przyjmuje się, że Wykonawca dokładnie zapoznał się ze szczegółowym opisem i zakresem Robót, jakie mają zostać wykonane w ramach Umowy oraz sposobem ich wykonania. </t>
  </si>
  <si>
    <t>Przy dokonywaniu wyceny poszczególnych pozycji w SPR należy opierać się na zapisach Dokumentacji Projektowej (DP) oraz Specyfikacji Technicznych Wykonania i Odbioru Robót Budowlanych (STWiORB).</t>
  </si>
  <si>
    <t>Pozycje w SPR są zagregowane i opisują Roboty objęte Umową w sposób skrócony. Opis pozycji w SPR nie powiela pełnego opisu robót i metod wykonania podanych w DP oraz STWiORB. Uważa się jednak, że poszczególne pozycje SPR obejmują wszystkie czynności konieczne do całkowitego i poprawnego wykonania przedmiotowych Robót zgodnie ze sztuką budowlaną i obowiązującymi przepisami czy jest to detalicznie wymienione w SWZ czy też nie.</t>
  </si>
  <si>
    <t>Stawka lub cena jednostkowa zaproponowana przez Wykonawcę za daną pozycję w wycenionym SPR obejmuje wszelkie niezbędne do wykonania danych Robót prace, sprzęt, opracowania, wymagane uzgodnienia i pozwolenia.</t>
  </si>
  <si>
    <t xml:space="preserve">Stawka lub cena jednostkowa zaproponowana przez Wykonawcę za daną pozycję w wycenionym SPR jest ostateczna i wyklucza możliwość żądania dodatkowej zapłaty za wykonane Roboty objęte tą pozycją przedmiarową. </t>
  </si>
  <si>
    <t>1. Pomiary ilości</t>
  </si>
  <si>
    <t xml:space="preserve">Ilości podane dla poszczególnych pozycji w niniejszym SPR są wielkościami szacunkowymi, określonymi na podstawie DP i zostały podane w celu stworzenia wspólnej podstawy dla ofert. </t>
  </si>
  <si>
    <t>Podstawą płatności będzie faktyczna ilość wykonanych Robót, tak jak zostaną one obmierzone przez Wykonawcę i poświadczone przez Inżyniera / Zamawiającego oraz wycenione po stawkach i cenach jednostkowych podanych w wycenionym SPR.</t>
  </si>
  <si>
    <t>Przy obmierzaniu wykonanych Robót nie będą uwzględniane żadne straty materiałów w czasie ich transportu, składowania i wbudowania.</t>
  </si>
  <si>
    <t>Jeżeli w STWiORB lub w SPR w sposób szczegółowy nie postanowiono inaczej, należy dokonywać wyłącznie obmiaru Robót stałych. Roboty winny być mierzone zgodnie z zasadami określonymi w STWiORB.</t>
  </si>
  <si>
    <t xml:space="preserve">Każda pozycja SPR będzie płacona po tym, jak prace objęte tą pozycją zostaną wykonane i poświadczone przez Inżyniera / Zamawiającego. </t>
  </si>
  <si>
    <t>2.Jednostki miary</t>
  </si>
  <si>
    <t>Skróty w SPR należy rozumieć następująco:</t>
  </si>
  <si>
    <r>
      <t>-</t>
    </r>
    <r>
      <rPr>
        <sz val="7"/>
        <color indexed="8"/>
        <rFont val="Times New Roman"/>
        <family val="1"/>
        <charset val="238"/>
      </rPr>
      <t xml:space="preserve">         </t>
    </r>
    <r>
      <rPr>
        <sz val="10"/>
        <color indexed="8"/>
        <rFont val="Arial"/>
        <family val="2"/>
        <charset val="238"/>
      </rPr>
      <t xml:space="preserve">m - </t>
    </r>
  </si>
  <si>
    <r>
      <t>-</t>
    </r>
    <r>
      <rPr>
        <sz val="7"/>
        <color indexed="8"/>
        <rFont val="Times New Roman"/>
        <family val="1"/>
        <charset val="238"/>
      </rPr>
      <t xml:space="preserve">         </t>
    </r>
    <r>
      <rPr>
        <sz val="10"/>
        <color indexed="8"/>
        <rFont val="Arial"/>
        <family val="2"/>
        <charset val="238"/>
      </rPr>
      <t>m</t>
    </r>
    <r>
      <rPr>
        <vertAlign val="superscript"/>
        <sz val="10"/>
        <color indexed="8"/>
        <rFont val="Arial"/>
        <family val="2"/>
        <charset val="238"/>
      </rPr>
      <t>2</t>
    </r>
    <r>
      <rPr>
        <sz val="10"/>
        <color indexed="8"/>
        <rFont val="Arial"/>
        <family val="2"/>
        <charset val="238"/>
      </rPr>
      <t xml:space="preserve"> - </t>
    </r>
  </si>
  <si>
    <r>
      <t>-</t>
    </r>
    <r>
      <rPr>
        <sz val="7"/>
        <color indexed="8"/>
        <rFont val="Times New Roman"/>
        <family val="1"/>
        <charset val="238"/>
      </rPr>
      <t xml:space="preserve">         </t>
    </r>
    <r>
      <rPr>
        <sz val="10"/>
        <color indexed="8"/>
        <rFont val="Arial"/>
        <family val="2"/>
        <charset val="238"/>
      </rPr>
      <t>m</t>
    </r>
    <r>
      <rPr>
        <vertAlign val="superscript"/>
        <sz val="10"/>
        <color indexed="8"/>
        <rFont val="Arial"/>
        <family val="2"/>
        <charset val="238"/>
      </rPr>
      <t>3</t>
    </r>
    <r>
      <rPr>
        <sz val="10"/>
        <color indexed="8"/>
        <rFont val="Arial"/>
        <family val="2"/>
        <charset val="238"/>
      </rPr>
      <t xml:space="preserve"> - </t>
    </r>
  </si>
  <si>
    <r>
      <t>-</t>
    </r>
    <r>
      <rPr>
        <sz val="7"/>
        <color indexed="8"/>
        <rFont val="Times New Roman"/>
        <family val="1"/>
        <charset val="238"/>
      </rPr>
      <t xml:space="preserve">         </t>
    </r>
    <r>
      <rPr>
        <sz val="10"/>
        <color indexed="8"/>
        <rFont val="Arial"/>
        <family val="2"/>
        <charset val="238"/>
      </rPr>
      <t xml:space="preserve">szt. - </t>
    </r>
  </si>
  <si>
    <r>
      <t>-</t>
    </r>
    <r>
      <rPr>
        <sz val="7"/>
        <color indexed="8"/>
        <rFont val="Times New Roman"/>
        <family val="1"/>
        <charset val="238"/>
      </rPr>
      <t xml:space="preserve">         </t>
    </r>
    <r>
      <rPr>
        <sz val="10"/>
        <color indexed="8"/>
        <rFont val="Arial"/>
        <family val="2"/>
        <charset val="238"/>
      </rPr>
      <t xml:space="preserve">kpl  - </t>
    </r>
  </si>
  <si>
    <r>
      <t>-</t>
    </r>
    <r>
      <rPr>
        <sz val="7"/>
        <color indexed="8"/>
        <rFont val="Times New Roman"/>
        <family val="1"/>
        <charset val="238"/>
      </rPr>
      <t xml:space="preserve">         </t>
    </r>
    <r>
      <rPr>
        <sz val="10"/>
        <color indexed="8"/>
        <rFont val="Arial"/>
        <family val="2"/>
        <charset val="238"/>
      </rPr>
      <t xml:space="preserve">t - </t>
    </r>
  </si>
  <si>
    <r>
      <t>-</t>
    </r>
    <r>
      <rPr>
        <sz val="7"/>
        <color indexed="8"/>
        <rFont val="Times New Roman"/>
        <family val="1"/>
        <charset val="238"/>
      </rPr>
      <t xml:space="preserve">         </t>
    </r>
    <r>
      <rPr>
        <sz val="10"/>
        <color indexed="8"/>
        <rFont val="Arial"/>
        <family val="2"/>
        <charset val="238"/>
      </rPr>
      <t xml:space="preserve">DN - </t>
    </r>
  </si>
  <si>
    <r>
      <t>-</t>
    </r>
    <r>
      <rPr>
        <sz val="7"/>
        <color indexed="8"/>
        <rFont val="Times New Roman"/>
        <family val="1"/>
        <charset val="238"/>
      </rPr>
      <t xml:space="preserve">         </t>
    </r>
    <r>
      <rPr>
        <sz val="10"/>
        <color indexed="8"/>
        <rFont val="Arial"/>
        <family val="2"/>
        <charset val="238"/>
      </rPr>
      <t xml:space="preserve">PN - </t>
    </r>
  </si>
  <si>
    <t>3.Wycenianie</t>
  </si>
  <si>
    <t>Przyjmuje się, że stawki i ceny jednostkowe podane w SPR obejmują kompletne wykonanie Robót opisanych w poszczególnych pozycjach, włączając koszt wszelkich niezbędnych robót tymczasowych, pomocniczych i instalacji, oraz obejmować będą wszelkie ryzyka (zgodnie z Umową), obciążenia i obowiązki wynikające z Umowy. Przyjmuje się, że koszty pośrednie, zysk i koszty wszystkich zobowiązań Wykonawcy, wynikających z Umowy są równo rozłożone na wszystkie stawki i ceny jednostkowe.</t>
  </si>
  <si>
    <t>Każda pozycja SPR powinna zostać wyceniona. Pozycje Robót opisanych w SPR, przy których wpisano "zero" lub nie umieszczono żadnej stawki lub ceny, nie będą zapłacone przez Zamawiającego po wykonaniu i będzie się uważało, że są pokryte przez stawki i ceny innych pozycji SPR.</t>
  </si>
  <si>
    <t>Stawki i ceny jednostkowe muszą zawierać wszelkie, poza podatkiem od towarów i usług, podatki, opłaty celne i importowe.</t>
  </si>
  <si>
    <t>Stawki i ceny jednostkowe wprowadzone do SPR należy podać w PLN bez podatku VAT.</t>
  </si>
  <si>
    <t>Uważa się, że wynagrodzenie za Roboty objęte Umową, ale niewymienione w oddzielnych pozycjach SPR, zostały rozłożone na ceny jednostkowe i stawki podane dla innych elementów Robót.</t>
  </si>
  <si>
    <t>Wartości wprowadzane dla każdej pozycji SPR winny być wynikiem przemnożenia ilości jednostek przez cenę jednostkową. Zamawiający dokona poprawek jakichkolwiek błędów arytmetycznych powstałych podczas naliczenia lub dodawania w sposób określony w SWZ dla wykonawców składających oferty.</t>
  </si>
  <si>
    <t xml:space="preserve">metr </t>
  </si>
  <si>
    <t xml:space="preserve">metr kwadratowy </t>
  </si>
  <si>
    <t xml:space="preserve">metr sześcienny </t>
  </si>
  <si>
    <t xml:space="preserve">sztuka </t>
  </si>
  <si>
    <t xml:space="preserve">komplet </t>
  </si>
  <si>
    <t>tona</t>
  </si>
  <si>
    <t xml:space="preserve">średnica nominalna </t>
  </si>
  <si>
    <t>ciśnienie nominalne</t>
  </si>
  <si>
    <t>RAZEM</t>
  </si>
  <si>
    <t>RAZEM INWESTYCJA</t>
  </si>
  <si>
    <t>ROBOTY BUDOWLANE - PRZYŁĄCZA - pełen zakres technologiczny</t>
  </si>
  <si>
    <t>ETAP I - ROBOTY ZIEMNE I BUDOWLANE - SIEĆ KANALIZACYJNA - pełen zakres technologiczny</t>
  </si>
  <si>
    <t>ETAP II - ROBOTY ZIEMNE I BUDOWLANE - przyłącza do granicy nieruchomości</t>
  </si>
  <si>
    <t>ETAP III - ROBOTY ZIEMNE I BUDOWLANE - przyłącza na terenie nieruchomości</t>
  </si>
  <si>
    <t>ETAP I - ROBOTY ZIEMNE I BUDOWLANE - SIEĆ KANALIZACYJNA</t>
  </si>
  <si>
    <t>ETAP II - ROBOTY ZIEMNE I BUDOWLANE -PRZYŁĄCZA DO GRANICY NIERUCHOMOŚCI</t>
  </si>
  <si>
    <t>ETAP III - ROBOTY ZIEMNE I BUDOWLANE - PRZYŁĄCZA NA TERENIE NIERUCHOMOŚCI</t>
  </si>
  <si>
    <t>Przyłącze kanalizacyjne o śr. 160 mm, wykonane metodą wykopu otwartego łącznie z kształtkami, podsypką, obsypką, zasypaniem, taśmą, płukaniem oraz próbami szczelności, z włączeniem do sieci kanalizacji sanitarnej wraz z rozbiórką nawierzchni- pełen zakres technologiczny</t>
  </si>
  <si>
    <t>Przyłącze kanalizacyjne o śr. 160 mm, wykonane metodą wykopu otwartego, łącznie z kształtkami, podsypką, obsypką, zasypaniem, taśmą, płukaniem oraz próbami szczelności, z włączeniem do projektowanej studzienki rewizyjnej na posesji, wraz z rozbiórką istniejacej nawierzchni - pełen zakres technologiczny</t>
  </si>
  <si>
    <t>4.</t>
  </si>
  <si>
    <t>ETAP IV - ROBOTY ODTWORZENIOWE</t>
  </si>
  <si>
    <t>Razem (1÷4)</t>
  </si>
  <si>
    <t>BRANŻA DROGOWA - ETAP IV - pełen zakres technologiczny</t>
  </si>
  <si>
    <t>Roboty drogowe odtworzeniowe - sieć</t>
  </si>
  <si>
    <t>ST-04</t>
  </si>
  <si>
    <t xml:space="preserve">Ręczne profilowanie i zagęszczanie podłoża </t>
  </si>
  <si>
    <r>
      <t>m</t>
    </r>
    <r>
      <rPr>
        <vertAlign val="superscript"/>
        <sz val="10"/>
        <rFont val="Arial"/>
        <family val="2"/>
        <charset val="238"/>
      </rPr>
      <t>2</t>
    </r>
  </si>
  <si>
    <t>Roboty drogowe odtworzeniowe - przyłącza do granicy nieruchomości</t>
  </si>
  <si>
    <t>Roboty odtworzeniowe - przyłącze na terenie nieruchomości</t>
  </si>
  <si>
    <t>Wykonanie podbudowy z kruszywa łamanego stabilizowanego mechanicznie , gr 20 cm</t>
  </si>
  <si>
    <t>T2-Sp2</t>
  </si>
  <si>
    <t>T3-Sp3</t>
  </si>
  <si>
    <t>S4-Sp4</t>
  </si>
  <si>
    <t>S5-Sp5</t>
  </si>
  <si>
    <t>T6-Sp6</t>
  </si>
  <si>
    <t>S1 - S5</t>
  </si>
  <si>
    <t>S1-S5 w ciągu drogi o nawierzchni asfaltowej</t>
  </si>
  <si>
    <t>S istn. - S5; T6</t>
  </si>
  <si>
    <t>Krawężniki betonowe - ponowne ułożenie krawężników z rozbiórki; ławy pod krawężniki</t>
  </si>
  <si>
    <t>Nawierzchnie z płyt chodnikowych 30x30x5 na podsypce cementowo-piaskowej gr. 5cm - ponowne ułożenie płyt chodnikowych z rozbiórki nawierzchni</t>
  </si>
  <si>
    <t>Nawierzchnie z kostki brukowej betonowej  o grubości 8 cm układanej na podsypce cementowo-piaskowej gr. 3cm - ponowne ułożenie kostki z rozbiórki nawierzchni - chodnik</t>
  </si>
  <si>
    <t>Nawierzchnie z płyt chodnikowych na podsypce cementowo-piaskowej gr. 5cm - ponowne ułożenie płyt chodnikowych z rozbiórki nawierzchni</t>
  </si>
  <si>
    <t>Ręczne profilowanie i zagęszczanie podłoża, odtworzenie nawierzchni, obsianie traw</t>
  </si>
  <si>
    <t>S1-S5; T6-Sp6</t>
  </si>
  <si>
    <t>Sieć kanalizacyjna od S1 do S5</t>
  </si>
  <si>
    <t>Sieć kanalizacyjna Ø315PVC/PP/DN300kamionka łącznie z kształtkami, studniami, wykopem,odwodnieniem, umocnieniem,  podsypką, obsypką, zasypką, zagęszczeniem, próbami szczelności, z włączeniem do istniejącej sieci kanalizacyjnej wraz z rozbiórką nawierzchni; organizacja placu budowy; tablica informacyjna; tymczasowa organizacja ruchu wraz z wprowadzeniem organizacji ruchu</t>
  </si>
  <si>
    <t>Podbudowa zasadnicza z betonu asfaltowego AC16P ,grubość warstwy po zagęszczeniu 10 cm</t>
  </si>
  <si>
    <t>Warstwa ścieralna z mieszanki AC11S, nawierzchnie z mieszanek mineralno-asfaltowych,grub.warstwy po zagęszczeniu 5 cm</t>
  </si>
  <si>
    <t>Wykonanie podbudowy z kruszywa łamanego stabilizowanego mechanicznie, gr 20 cm</t>
  </si>
  <si>
    <t>Wykonanie podbudowy zasadniczej z betonu asfaltowego AC16P, grubość warstwy po zagęszczeniu 10 cm</t>
  </si>
  <si>
    <t>Warstwa wiążąca AC16W - nawierzchnie z mieszanek mineralno-asfaltowych, grubość warstwy po zagęszczeniu 8 cm.</t>
  </si>
  <si>
    <t>Warstwa ścieralna z mieszanki AC11S, nawierzchnie z mieszanek mineralno-asfaltowych, grub.warstwy po zagęszczeniu 5 cm (dowiązanie do istniejącej nawierzchni)</t>
  </si>
  <si>
    <t>S1-S5 w ciągu drogi o nawierzchni asfaltowej (dz. nr 114,116)</t>
  </si>
  <si>
    <t>T6-Sp6 - w ciągu drogi o nawierzchni asfaltowej (dz. nr 96/2)</t>
  </si>
  <si>
    <t>Podbudowa zasadnicza z betonu asfaltowego AC16P ,grubość warstwy po zagęszczeniu 7 cm</t>
  </si>
  <si>
    <t>Warstwa wiążąca AC16W - Nawierzchnie z mieszanek mineralno-asfaltowych ,grubość warstwy po zagęszczeniu 8 cm</t>
  </si>
  <si>
    <t>Warstwa wiążąca AC16W - Nawierzchnie z mieszanek mineralno-asfaltowych ,grubość warstwy po zagęszczeniu 6 cm</t>
  </si>
  <si>
    <t>S1-S5 w ciągu drogi o nawierzchni asfaltowej (dz. nr 114,116); T6-Sp6 - w ciągu drogi o nawierzchni asfaltowej (dz. nr 96/2)</t>
  </si>
  <si>
    <t>T6-Sp6 (dz. nr 96/2)</t>
  </si>
  <si>
    <t>Podbudowy betonowe,pielęgnacja podbudowy piaskiem i wodą,grubość warstwy po zagęszczeniu 20 cm</t>
  </si>
  <si>
    <t>S5-Sp5 (dz. nr 120/4)</t>
  </si>
  <si>
    <t>S1-S5   (dz. nr 114)</t>
  </si>
  <si>
    <t xml:space="preserve">S1-S5   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</si>
  <si>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3</t>
    </r>
  </si>
  <si>
    <t xml:space="preserve">Odtworzenie nawierzchni gruntowej gr. 10 cm, rozścielenie ziemi urodzajnej (humusu) </t>
  </si>
  <si>
    <t>S1-S5; (dz. nr 123, 120/7)</t>
  </si>
  <si>
    <t>Podbudowy betonowe,pielęgnacja podbudowy piaskiem i wodą,grubość warstwy po zagęszczeniu 27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</si>
</sst>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23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8"/>
      <name val="Calibri"/>
      <family val="2"/>
      <scheme val="minor"/>
    </font>
    <font>
      <b/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b/>
      <i/>
      <sz val="11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4"/>
      <name val="Calibri"/>
      <family val="2"/>
      <charset val="238"/>
    </font>
    <font>
      <sz val="10"/>
      <color rgb="FF000000"/>
      <name val="Arial"/>
      <family val="2"/>
      <charset val="238"/>
    </font>
    <font>
      <sz val="10"/>
      <color rgb="FF000000"/>
      <name val="Symbol"/>
      <family val="1"/>
      <charset val="2"/>
    </font>
    <font>
      <sz val="7"/>
      <color indexed="8"/>
      <name val="Times New Roman"/>
      <family val="1"/>
      <charset val="238"/>
    </font>
    <font>
      <sz val="10"/>
      <color indexed="8"/>
      <name val="Arial"/>
      <family val="2"/>
      <charset val="238"/>
    </font>
    <font>
      <vertAlign val="superscript"/>
      <sz val="10"/>
      <color indexed="8"/>
      <name val="Arial"/>
      <family val="2"/>
      <charset val="238"/>
    </font>
    <font>
      <i/>
      <sz val="10"/>
      <name val="Arial"/>
      <family val="2"/>
      <charset val="238"/>
    </font>
    <font>
      <vertAlign val="superscript"/>
      <sz val="10"/>
      <name val="Arial"/>
      <family val="2"/>
      <charset val="238"/>
    </font>
    <font>
      <vertAlign val="superscript"/>
      <sz val="11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4" fontId="6" fillId="4" borderId="8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2" fontId="9" fillId="0" borderId="3" xfId="0" applyNumberFormat="1" applyFont="1" applyBorder="1" applyAlignment="1">
      <alignment horizontal="right" vertical="center"/>
    </xf>
    <xf numFmtId="2" fontId="9" fillId="0" borderId="3" xfId="0" applyNumberFormat="1" applyFont="1" applyBorder="1" applyAlignment="1">
      <alignment horizontal="right" vertical="center" wrapText="1"/>
    </xf>
    <xf numFmtId="2" fontId="10" fillId="4" borderId="4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left" vertical="center"/>
    </xf>
    <xf numFmtId="2" fontId="10" fillId="0" borderId="5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2" fontId="10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2" fontId="12" fillId="0" borderId="0" xfId="0" applyNumberFormat="1" applyFont="1" applyAlignment="1">
      <alignment horizontal="right" vertical="center"/>
    </xf>
    <xf numFmtId="164" fontId="13" fillId="0" borderId="0" xfId="0" applyNumberFormat="1" applyFont="1" applyAlignment="1">
      <alignment vertical="center"/>
    </xf>
    <xf numFmtId="0" fontId="14" fillId="0" borderId="0" xfId="0" applyFont="1" applyAlignment="1">
      <alignment horizontal="justify" vertical="center"/>
    </xf>
    <xf numFmtId="0" fontId="1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16" fillId="0" borderId="0" xfId="0" applyFont="1" applyAlignment="1">
      <alignment horizontal="right" vertical="center"/>
    </xf>
    <xf numFmtId="0" fontId="3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right" vertical="center" wrapText="1"/>
    </xf>
    <xf numFmtId="2" fontId="2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wrapText="1"/>
    </xf>
    <xf numFmtId="4" fontId="3" fillId="0" borderId="7" xfId="0" applyNumberFormat="1" applyFont="1" applyBorder="1" applyAlignment="1">
      <alignment horizontal="center" vertical="center"/>
    </xf>
    <xf numFmtId="4" fontId="3" fillId="0" borderId="7" xfId="0" applyNumberFormat="1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center" vertical="center" wrapText="1"/>
    </xf>
    <xf numFmtId="2" fontId="5" fillId="5" borderId="3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2" fontId="9" fillId="0" borderId="12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2" fontId="5" fillId="5" borderId="4" xfId="0" applyNumberFormat="1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right" vertical="center"/>
    </xf>
    <xf numFmtId="0" fontId="5" fillId="5" borderId="1" xfId="0" applyFont="1" applyFill="1" applyBorder="1" applyAlignment="1">
      <alignment horizontal="right" vertical="center"/>
    </xf>
    <xf numFmtId="0" fontId="5" fillId="5" borderId="13" xfId="0" applyFont="1" applyFill="1" applyBorder="1" applyAlignment="1">
      <alignment horizontal="right" vertical="center"/>
    </xf>
    <xf numFmtId="0" fontId="5" fillId="5" borderId="14" xfId="0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0" fillId="4" borderId="9" xfId="0" applyFont="1" applyFill="1" applyBorder="1" applyAlignment="1">
      <alignment horizontal="right" vertical="center"/>
    </xf>
    <xf numFmtId="0" fontId="10" fillId="4" borderId="10" xfId="0" applyFont="1" applyFill="1" applyBorder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BB00B-3ABD-4396-A887-8B77BE8473B0}">
  <dimension ref="B2:C31"/>
  <sheetViews>
    <sheetView workbookViewId="0">
      <selection activeCell="H27" sqref="H26:H27"/>
    </sheetView>
  </sheetViews>
  <sheetFormatPr defaultRowHeight="14.4" x14ac:dyDescent="0.3"/>
  <cols>
    <col min="2" max="2" width="90.109375" customWidth="1"/>
    <col min="3" max="3" width="17.109375" customWidth="1"/>
  </cols>
  <sheetData>
    <row r="2" spans="2:2" ht="18" x14ac:dyDescent="0.3">
      <c r="B2" s="24" t="s">
        <v>20</v>
      </c>
    </row>
    <row r="3" spans="2:2" ht="26.4" x14ac:dyDescent="0.3">
      <c r="B3" s="25" t="s">
        <v>21</v>
      </c>
    </row>
    <row r="4" spans="2:2" ht="26.4" x14ac:dyDescent="0.3">
      <c r="B4" s="25" t="s">
        <v>22</v>
      </c>
    </row>
    <row r="5" spans="2:2" ht="26.4" x14ac:dyDescent="0.3">
      <c r="B5" s="25" t="s">
        <v>23</v>
      </c>
    </row>
    <row r="6" spans="2:2" ht="66" x14ac:dyDescent="0.3">
      <c r="B6" s="25" t="s">
        <v>24</v>
      </c>
    </row>
    <row r="7" spans="2:2" ht="39.6" x14ac:dyDescent="0.3">
      <c r="B7" s="25" t="s">
        <v>25</v>
      </c>
    </row>
    <row r="8" spans="2:2" ht="39.6" x14ac:dyDescent="0.3">
      <c r="B8" s="25" t="s">
        <v>26</v>
      </c>
    </row>
    <row r="9" spans="2:2" ht="15.6" x14ac:dyDescent="0.3">
      <c r="B9" s="26" t="s">
        <v>27</v>
      </c>
    </row>
    <row r="10" spans="2:2" ht="26.4" x14ac:dyDescent="0.3">
      <c r="B10" s="25" t="s">
        <v>28</v>
      </c>
    </row>
    <row r="11" spans="2:2" ht="39.6" x14ac:dyDescent="0.3">
      <c r="B11" s="25" t="s">
        <v>29</v>
      </c>
    </row>
    <row r="12" spans="2:2" ht="26.4" x14ac:dyDescent="0.3">
      <c r="B12" s="25" t="s">
        <v>30</v>
      </c>
    </row>
    <row r="13" spans="2:2" ht="39.6" x14ac:dyDescent="0.3">
      <c r="B13" s="25" t="s">
        <v>31</v>
      </c>
    </row>
    <row r="14" spans="2:2" ht="26.4" x14ac:dyDescent="0.3">
      <c r="B14" s="25" t="s">
        <v>32</v>
      </c>
    </row>
    <row r="15" spans="2:2" ht="15.6" x14ac:dyDescent="0.3">
      <c r="B15" s="26" t="s">
        <v>33</v>
      </c>
    </row>
    <row r="16" spans="2:2" x14ac:dyDescent="0.3">
      <c r="B16" s="25" t="s">
        <v>34</v>
      </c>
    </row>
    <row r="17" spans="2:3" x14ac:dyDescent="0.3">
      <c r="B17" s="27" t="s">
        <v>35</v>
      </c>
      <c r="C17" s="25" t="s">
        <v>50</v>
      </c>
    </row>
    <row r="18" spans="2:3" ht="15.6" x14ac:dyDescent="0.3">
      <c r="B18" s="27" t="s">
        <v>36</v>
      </c>
      <c r="C18" s="25" t="s">
        <v>51</v>
      </c>
    </row>
    <row r="19" spans="2:3" ht="15.6" x14ac:dyDescent="0.3">
      <c r="B19" s="27" t="s">
        <v>37</v>
      </c>
      <c r="C19" s="25" t="s">
        <v>52</v>
      </c>
    </row>
    <row r="20" spans="2:3" x14ac:dyDescent="0.3">
      <c r="B20" s="27" t="s">
        <v>38</v>
      </c>
      <c r="C20" s="25" t="s">
        <v>53</v>
      </c>
    </row>
    <row r="21" spans="2:3" x14ac:dyDescent="0.3">
      <c r="B21" s="27" t="s">
        <v>39</v>
      </c>
      <c r="C21" s="25" t="s">
        <v>54</v>
      </c>
    </row>
    <row r="22" spans="2:3" x14ac:dyDescent="0.3">
      <c r="B22" s="27" t="s">
        <v>40</v>
      </c>
      <c r="C22" s="25" t="s">
        <v>55</v>
      </c>
    </row>
    <row r="23" spans="2:3" x14ac:dyDescent="0.3">
      <c r="B23" s="27" t="s">
        <v>41</v>
      </c>
      <c r="C23" s="25" t="s">
        <v>56</v>
      </c>
    </row>
    <row r="24" spans="2:3" ht="26.4" x14ac:dyDescent="0.3">
      <c r="B24" s="27" t="s">
        <v>42</v>
      </c>
      <c r="C24" s="25" t="s">
        <v>57</v>
      </c>
    </row>
    <row r="25" spans="2:3" ht="15.6" x14ac:dyDescent="0.3">
      <c r="B25" s="26" t="s">
        <v>43</v>
      </c>
    </row>
    <row r="26" spans="2:3" ht="66" x14ac:dyDescent="0.3">
      <c r="B26" s="25" t="s">
        <v>44</v>
      </c>
    </row>
    <row r="27" spans="2:3" ht="39.6" x14ac:dyDescent="0.3">
      <c r="B27" s="25" t="s">
        <v>45</v>
      </c>
    </row>
    <row r="28" spans="2:3" ht="26.4" x14ac:dyDescent="0.3">
      <c r="B28" s="25" t="s">
        <v>46</v>
      </c>
    </row>
    <row r="29" spans="2:3" x14ac:dyDescent="0.3">
      <c r="B29" s="25" t="s">
        <v>47</v>
      </c>
    </row>
    <row r="30" spans="2:3" ht="26.4" x14ac:dyDescent="0.3">
      <c r="B30" s="28" t="s">
        <v>48</v>
      </c>
    </row>
    <row r="31" spans="2:3" ht="39.6" x14ac:dyDescent="0.3">
      <c r="B31" s="25" t="s">
        <v>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61"/>
  <sheetViews>
    <sheetView tabSelected="1" zoomScale="80" zoomScaleNormal="80" workbookViewId="0"/>
  </sheetViews>
  <sheetFormatPr defaultRowHeight="14.4" x14ac:dyDescent="0.3"/>
  <cols>
    <col min="2" max="3" width="10.6640625" style="1" customWidth="1"/>
    <col min="4" max="4" width="15" style="1" customWidth="1"/>
    <col min="5" max="5" width="32.88671875" style="1" customWidth="1"/>
    <col min="6" max="7" width="10.6640625" style="1" customWidth="1"/>
    <col min="8" max="8" width="14.5546875" style="1" customWidth="1"/>
    <col min="9" max="9" width="10.6640625" style="1" customWidth="1"/>
  </cols>
  <sheetData>
    <row r="2" spans="2:9" ht="15" thickBot="1" x14ac:dyDescent="0.35"/>
    <row r="3" spans="2:9" ht="27" x14ac:dyDescent="0.3">
      <c r="B3" s="31" t="s">
        <v>0</v>
      </c>
      <c r="C3" s="32" t="s">
        <v>1</v>
      </c>
      <c r="D3" s="32" t="s">
        <v>2</v>
      </c>
      <c r="E3" s="33" t="s">
        <v>3</v>
      </c>
      <c r="F3" s="34" t="s">
        <v>4</v>
      </c>
      <c r="G3" s="35" t="s">
        <v>5</v>
      </c>
      <c r="H3" s="36" t="s">
        <v>6</v>
      </c>
      <c r="I3" s="37" t="s">
        <v>7</v>
      </c>
    </row>
    <row r="4" spans="2:9" ht="15" customHeight="1" x14ac:dyDescent="0.3">
      <c r="B4" s="54" t="s">
        <v>61</v>
      </c>
      <c r="C4" s="55"/>
      <c r="D4" s="55"/>
      <c r="E4" s="55"/>
      <c r="F4" s="55"/>
      <c r="G4" s="55"/>
      <c r="H4" s="55"/>
      <c r="I4" s="56"/>
    </row>
    <row r="5" spans="2:9" x14ac:dyDescent="0.3">
      <c r="B5" s="57" t="s">
        <v>94</v>
      </c>
      <c r="C5" s="58"/>
      <c r="D5" s="58"/>
      <c r="E5" s="58"/>
      <c r="F5" s="58"/>
      <c r="G5" s="58"/>
      <c r="H5" s="58"/>
      <c r="I5" s="59"/>
    </row>
    <row r="6" spans="2:9" ht="198" customHeight="1" x14ac:dyDescent="0.3">
      <c r="B6" s="4">
        <v>1</v>
      </c>
      <c r="C6" s="2" t="s">
        <v>9</v>
      </c>
      <c r="D6" s="2" t="s">
        <v>85</v>
      </c>
      <c r="E6" s="2" t="s">
        <v>95</v>
      </c>
      <c r="F6" s="2" t="s">
        <v>8</v>
      </c>
      <c r="G6" s="3">
        <v>84.8</v>
      </c>
      <c r="H6" s="2"/>
      <c r="I6" s="5">
        <f>G6*H6</f>
        <v>0</v>
      </c>
    </row>
    <row r="7" spans="2:9" ht="15" customHeight="1" x14ac:dyDescent="0.3">
      <c r="B7" s="50" t="s">
        <v>58</v>
      </c>
      <c r="C7" s="51"/>
      <c r="D7" s="51"/>
      <c r="E7" s="51"/>
      <c r="F7" s="51"/>
      <c r="G7" s="51"/>
      <c r="H7" s="51"/>
      <c r="I7" s="38">
        <f>I6</f>
        <v>0</v>
      </c>
    </row>
    <row r="8" spans="2:9" ht="15" customHeight="1" x14ac:dyDescent="0.3">
      <c r="B8" s="54" t="s">
        <v>60</v>
      </c>
      <c r="C8" s="55"/>
      <c r="D8" s="55"/>
      <c r="E8" s="55"/>
      <c r="F8" s="55"/>
      <c r="G8" s="55"/>
      <c r="H8" s="55"/>
      <c r="I8" s="56"/>
    </row>
    <row r="9" spans="2:9" x14ac:dyDescent="0.3">
      <c r="B9" s="57" t="s">
        <v>62</v>
      </c>
      <c r="C9" s="58" t="s">
        <v>9</v>
      </c>
      <c r="D9" s="58"/>
      <c r="E9" s="58"/>
      <c r="F9" s="58"/>
      <c r="G9" s="58"/>
      <c r="H9" s="58"/>
      <c r="I9" s="59"/>
    </row>
    <row r="10" spans="2:9" ht="141" customHeight="1" x14ac:dyDescent="0.3">
      <c r="B10" s="4">
        <v>2</v>
      </c>
      <c r="C10" s="2" t="s">
        <v>9</v>
      </c>
      <c r="D10" s="2" t="s">
        <v>80</v>
      </c>
      <c r="E10" s="2" t="s">
        <v>67</v>
      </c>
      <c r="F10" s="2" t="s">
        <v>8</v>
      </c>
      <c r="G10" s="3">
        <v>6.6</v>
      </c>
      <c r="H10" s="2"/>
      <c r="I10" s="5">
        <f t="shared" ref="I10:I14" si="0">G10*H10</f>
        <v>0</v>
      </c>
    </row>
    <row r="11" spans="2:9" ht="134.25" customHeight="1" x14ac:dyDescent="0.3">
      <c r="B11" s="4">
        <v>3</v>
      </c>
      <c r="C11" s="2" t="s">
        <v>9</v>
      </c>
      <c r="D11" s="2" t="s">
        <v>81</v>
      </c>
      <c r="E11" s="2" t="s">
        <v>67</v>
      </c>
      <c r="F11" s="2" t="s">
        <v>8</v>
      </c>
      <c r="G11" s="3">
        <v>6.7</v>
      </c>
      <c r="H11" s="2"/>
      <c r="I11" s="5">
        <f t="shared" si="0"/>
        <v>0</v>
      </c>
    </row>
    <row r="12" spans="2:9" ht="132" customHeight="1" x14ac:dyDescent="0.3">
      <c r="B12" s="4">
        <v>4</v>
      </c>
      <c r="C12" s="2" t="s">
        <v>9</v>
      </c>
      <c r="D12" s="2" t="s">
        <v>82</v>
      </c>
      <c r="E12" s="2" t="s">
        <v>67</v>
      </c>
      <c r="F12" s="2" t="s">
        <v>8</v>
      </c>
      <c r="G12" s="3">
        <v>6.4</v>
      </c>
      <c r="H12" s="2"/>
      <c r="I12" s="5">
        <f t="shared" si="0"/>
        <v>0</v>
      </c>
    </row>
    <row r="13" spans="2:9" ht="133.5" customHeight="1" x14ac:dyDescent="0.3">
      <c r="B13" s="4">
        <v>5</v>
      </c>
      <c r="C13" s="2" t="s">
        <v>9</v>
      </c>
      <c r="D13" s="2" t="s">
        <v>83</v>
      </c>
      <c r="E13" s="2" t="s">
        <v>67</v>
      </c>
      <c r="F13" s="2" t="s">
        <v>8</v>
      </c>
      <c r="G13" s="3">
        <v>14.6</v>
      </c>
      <c r="H13" s="2"/>
      <c r="I13" s="5">
        <f t="shared" si="0"/>
        <v>0</v>
      </c>
    </row>
    <row r="14" spans="2:9" ht="133.5" customHeight="1" x14ac:dyDescent="0.3">
      <c r="B14" s="4">
        <v>6</v>
      </c>
      <c r="C14" s="2" t="s">
        <v>9</v>
      </c>
      <c r="D14" s="2" t="s">
        <v>84</v>
      </c>
      <c r="E14" s="2" t="s">
        <v>67</v>
      </c>
      <c r="F14" s="2" t="s">
        <v>8</v>
      </c>
      <c r="G14" s="3">
        <v>7</v>
      </c>
      <c r="H14" s="2"/>
      <c r="I14" s="5">
        <f t="shared" si="0"/>
        <v>0</v>
      </c>
    </row>
    <row r="15" spans="2:9" ht="15" customHeight="1" x14ac:dyDescent="0.3">
      <c r="B15" s="50" t="s">
        <v>58</v>
      </c>
      <c r="C15" s="51"/>
      <c r="D15" s="51"/>
      <c r="E15" s="51"/>
      <c r="F15" s="51"/>
      <c r="G15" s="51"/>
      <c r="H15" s="51"/>
      <c r="I15" s="38">
        <f>SUM(I10:I14)</f>
        <v>0</v>
      </c>
    </row>
    <row r="16" spans="2:9" ht="15" customHeight="1" x14ac:dyDescent="0.3">
      <c r="B16" s="57" t="s">
        <v>63</v>
      </c>
      <c r="C16" s="58" t="s">
        <v>9</v>
      </c>
      <c r="D16" s="58"/>
      <c r="E16" s="58"/>
      <c r="F16" s="58"/>
      <c r="G16" s="58"/>
      <c r="H16" s="58"/>
      <c r="I16" s="59"/>
    </row>
    <row r="17" spans="2:9" ht="141.75" customHeight="1" x14ac:dyDescent="0.3">
      <c r="B17" s="4">
        <v>7</v>
      </c>
      <c r="C17" s="2" t="s">
        <v>9</v>
      </c>
      <c r="D17" s="2" t="s">
        <v>80</v>
      </c>
      <c r="E17" s="2" t="s">
        <v>68</v>
      </c>
      <c r="F17" s="2" t="s">
        <v>8</v>
      </c>
      <c r="G17" s="3">
        <v>1.6</v>
      </c>
      <c r="H17" s="2"/>
      <c r="I17" s="5">
        <f t="shared" ref="I17:I21" si="1">G17*H17</f>
        <v>0</v>
      </c>
    </row>
    <row r="18" spans="2:9" ht="141.75" customHeight="1" x14ac:dyDescent="0.3">
      <c r="B18" s="4">
        <v>8</v>
      </c>
      <c r="C18" s="2" t="s">
        <v>9</v>
      </c>
      <c r="D18" s="2" t="s">
        <v>81</v>
      </c>
      <c r="E18" s="2" t="s">
        <v>68</v>
      </c>
      <c r="F18" s="2" t="s">
        <v>8</v>
      </c>
      <c r="G18" s="3">
        <v>4.3</v>
      </c>
      <c r="H18" s="2"/>
      <c r="I18" s="5">
        <f t="shared" si="1"/>
        <v>0</v>
      </c>
    </row>
    <row r="19" spans="2:9" ht="141.75" customHeight="1" x14ac:dyDescent="0.3">
      <c r="B19" s="4">
        <v>9</v>
      </c>
      <c r="C19" s="2" t="s">
        <v>9</v>
      </c>
      <c r="D19" s="2" t="s">
        <v>82</v>
      </c>
      <c r="E19" s="2" t="s">
        <v>68</v>
      </c>
      <c r="F19" s="2" t="s">
        <v>8</v>
      </c>
      <c r="G19" s="3">
        <v>2.5</v>
      </c>
      <c r="H19" s="2"/>
      <c r="I19" s="5">
        <f t="shared" si="1"/>
        <v>0</v>
      </c>
    </row>
    <row r="20" spans="2:9" ht="141.75" customHeight="1" x14ac:dyDescent="0.3">
      <c r="B20" s="4">
        <v>10</v>
      </c>
      <c r="C20" s="2" t="s">
        <v>9</v>
      </c>
      <c r="D20" s="2" t="s">
        <v>83</v>
      </c>
      <c r="E20" s="2" t="s">
        <v>68</v>
      </c>
      <c r="F20" s="2" t="s">
        <v>8</v>
      </c>
      <c r="G20" s="3">
        <v>2.9</v>
      </c>
      <c r="H20" s="2"/>
      <c r="I20" s="5">
        <f t="shared" si="1"/>
        <v>0</v>
      </c>
    </row>
    <row r="21" spans="2:9" ht="141" customHeight="1" x14ac:dyDescent="0.3">
      <c r="B21" s="4">
        <v>11</v>
      </c>
      <c r="C21" s="2" t="s">
        <v>9</v>
      </c>
      <c r="D21" s="2" t="s">
        <v>84</v>
      </c>
      <c r="E21" s="2" t="s">
        <v>68</v>
      </c>
      <c r="F21" s="2" t="s">
        <v>8</v>
      </c>
      <c r="G21" s="3">
        <v>2.5</v>
      </c>
      <c r="H21" s="2"/>
      <c r="I21" s="5">
        <f t="shared" si="1"/>
        <v>0</v>
      </c>
    </row>
    <row r="22" spans="2:9" x14ac:dyDescent="0.3">
      <c r="B22" s="50" t="s">
        <v>58</v>
      </c>
      <c r="C22" s="51"/>
      <c r="D22" s="51"/>
      <c r="E22" s="51"/>
      <c r="F22" s="51"/>
      <c r="G22" s="51"/>
      <c r="H22" s="51"/>
      <c r="I22" s="38">
        <f>SUM(I17:I21)</f>
        <v>0</v>
      </c>
    </row>
    <row r="23" spans="2:9" x14ac:dyDescent="0.3">
      <c r="B23" s="47" t="s">
        <v>72</v>
      </c>
      <c r="C23" s="48"/>
      <c r="D23" s="48"/>
      <c r="E23" s="48"/>
      <c r="F23" s="48"/>
      <c r="G23" s="48"/>
      <c r="H23" s="48"/>
      <c r="I23" s="49"/>
    </row>
    <row r="24" spans="2:9" x14ac:dyDescent="0.3">
      <c r="B24" s="47" t="s">
        <v>73</v>
      </c>
      <c r="C24" s="48"/>
      <c r="D24" s="48"/>
      <c r="E24" s="48"/>
      <c r="F24" s="48"/>
      <c r="G24" s="48"/>
      <c r="H24" s="48"/>
      <c r="I24" s="49"/>
    </row>
    <row r="25" spans="2:9" ht="37.5" customHeight="1" x14ac:dyDescent="0.3">
      <c r="B25" s="4">
        <v>12</v>
      </c>
      <c r="C25" s="2" t="s">
        <v>74</v>
      </c>
      <c r="D25" s="2" t="s">
        <v>85</v>
      </c>
      <c r="E25" s="2" t="s">
        <v>75</v>
      </c>
      <c r="F25" s="41" t="s">
        <v>76</v>
      </c>
      <c r="G25" s="3">
        <v>123.2</v>
      </c>
      <c r="H25" s="2"/>
      <c r="I25" s="5">
        <f t="shared" ref="I25:I29" si="2">G25*H25</f>
        <v>0</v>
      </c>
    </row>
    <row r="26" spans="2:9" ht="53.25" customHeight="1" x14ac:dyDescent="0.3">
      <c r="B26" s="4">
        <v>13</v>
      </c>
      <c r="C26" s="2" t="s">
        <v>74</v>
      </c>
      <c r="D26" s="2" t="s">
        <v>86</v>
      </c>
      <c r="E26" s="2" t="s">
        <v>98</v>
      </c>
      <c r="F26" s="41" t="s">
        <v>76</v>
      </c>
      <c r="G26" s="3">
        <v>123.2</v>
      </c>
      <c r="H26" s="2"/>
      <c r="I26" s="5">
        <f t="shared" si="2"/>
        <v>0</v>
      </c>
    </row>
    <row r="27" spans="2:9" ht="61.5" customHeight="1" x14ac:dyDescent="0.3">
      <c r="B27" s="4">
        <v>14</v>
      </c>
      <c r="C27" s="2" t="s">
        <v>74</v>
      </c>
      <c r="D27" s="2" t="s">
        <v>86</v>
      </c>
      <c r="E27" s="2" t="s">
        <v>99</v>
      </c>
      <c r="F27" s="41" t="s">
        <v>76</v>
      </c>
      <c r="G27" s="3">
        <v>123.2</v>
      </c>
      <c r="H27" s="2"/>
      <c r="I27" s="5">
        <f t="shared" si="2"/>
        <v>0</v>
      </c>
    </row>
    <row r="28" spans="2:9" ht="64.5" customHeight="1" x14ac:dyDescent="0.3">
      <c r="B28" s="4">
        <v>15</v>
      </c>
      <c r="C28" s="2" t="s">
        <v>74</v>
      </c>
      <c r="D28" s="2" t="s">
        <v>86</v>
      </c>
      <c r="E28" s="2" t="s">
        <v>100</v>
      </c>
      <c r="F28" s="41" t="s">
        <v>76</v>
      </c>
      <c r="G28" s="3">
        <v>158.4</v>
      </c>
      <c r="H28" s="2"/>
      <c r="I28" s="5">
        <f t="shared" si="2"/>
        <v>0</v>
      </c>
    </row>
    <row r="29" spans="2:9" ht="90" customHeight="1" x14ac:dyDescent="0.3">
      <c r="B29" s="4">
        <v>16</v>
      </c>
      <c r="C29" s="2" t="s">
        <v>74</v>
      </c>
      <c r="D29" s="2" t="s">
        <v>86</v>
      </c>
      <c r="E29" s="2" t="s">
        <v>101</v>
      </c>
      <c r="F29" s="41" t="s">
        <v>76</v>
      </c>
      <c r="G29" s="3">
        <v>193.6</v>
      </c>
      <c r="H29" s="2"/>
      <c r="I29" s="5">
        <f t="shared" si="2"/>
        <v>0</v>
      </c>
    </row>
    <row r="30" spans="2:9" ht="27" customHeight="1" x14ac:dyDescent="0.3">
      <c r="B30" s="50" t="s">
        <v>58</v>
      </c>
      <c r="C30" s="51"/>
      <c r="D30" s="51"/>
      <c r="E30" s="51"/>
      <c r="F30" s="51"/>
      <c r="G30" s="51"/>
      <c r="H30" s="51"/>
      <c r="I30" s="38">
        <f>SUM(I25:I29)</f>
        <v>0</v>
      </c>
    </row>
    <row r="31" spans="2:9" ht="29.25" customHeight="1" x14ac:dyDescent="0.3">
      <c r="B31" s="47" t="s">
        <v>77</v>
      </c>
      <c r="C31" s="48"/>
      <c r="D31" s="48"/>
      <c r="E31" s="48"/>
      <c r="F31" s="48"/>
      <c r="G31" s="48"/>
      <c r="H31" s="48"/>
      <c r="I31" s="49"/>
    </row>
    <row r="32" spans="2:9" ht="33.75" customHeight="1" x14ac:dyDescent="0.3">
      <c r="B32" s="4">
        <v>17</v>
      </c>
      <c r="C32" s="2" t="s">
        <v>74</v>
      </c>
      <c r="D32" s="2" t="s">
        <v>87</v>
      </c>
      <c r="E32" s="2" t="s">
        <v>75</v>
      </c>
      <c r="F32" s="41" t="s">
        <v>76</v>
      </c>
      <c r="G32" s="3">
        <v>49.56</v>
      </c>
      <c r="H32" s="2"/>
      <c r="I32" s="5">
        <f t="shared" ref="I32:I49" si="3">G32*H32</f>
        <v>0</v>
      </c>
    </row>
    <row r="33" spans="2:9" ht="96" customHeight="1" x14ac:dyDescent="0.3">
      <c r="B33" s="4">
        <v>18</v>
      </c>
      <c r="C33" s="2" t="s">
        <v>74</v>
      </c>
      <c r="D33" s="2" t="s">
        <v>102</v>
      </c>
      <c r="E33" s="2" t="s">
        <v>98</v>
      </c>
      <c r="F33" s="41" t="s">
        <v>76</v>
      </c>
      <c r="G33" s="3">
        <v>10.64</v>
      </c>
      <c r="H33" s="2"/>
      <c r="I33" s="5">
        <f t="shared" si="3"/>
        <v>0</v>
      </c>
    </row>
    <row r="34" spans="2:9" ht="84.75" customHeight="1" x14ac:dyDescent="0.3">
      <c r="B34" s="4">
        <v>19</v>
      </c>
      <c r="C34" s="2" t="s">
        <v>74</v>
      </c>
      <c r="D34" s="2" t="s">
        <v>102</v>
      </c>
      <c r="E34" s="2" t="s">
        <v>96</v>
      </c>
      <c r="F34" s="41" t="s">
        <v>76</v>
      </c>
      <c r="G34" s="3">
        <v>10.64</v>
      </c>
      <c r="H34" s="2"/>
      <c r="I34" s="5">
        <f t="shared" si="3"/>
        <v>0</v>
      </c>
    </row>
    <row r="35" spans="2:9" ht="87.75" customHeight="1" x14ac:dyDescent="0.3">
      <c r="B35" s="4">
        <v>20</v>
      </c>
      <c r="C35" s="2" t="s">
        <v>74</v>
      </c>
      <c r="D35" s="2" t="s">
        <v>102</v>
      </c>
      <c r="E35" s="2" t="s">
        <v>105</v>
      </c>
      <c r="F35" s="41" t="s">
        <v>76</v>
      </c>
      <c r="G35" s="3">
        <v>13.68</v>
      </c>
      <c r="H35" s="2"/>
      <c r="I35" s="5">
        <f t="shared" si="3"/>
        <v>0</v>
      </c>
    </row>
    <row r="36" spans="2:9" ht="151.5" customHeight="1" x14ac:dyDescent="0.3">
      <c r="B36" s="4">
        <v>21</v>
      </c>
      <c r="C36" s="2" t="s">
        <v>74</v>
      </c>
      <c r="D36" s="2" t="s">
        <v>107</v>
      </c>
      <c r="E36" s="2" t="s">
        <v>97</v>
      </c>
      <c r="F36" s="41" t="s">
        <v>76</v>
      </c>
      <c r="G36" s="3">
        <v>30.36</v>
      </c>
      <c r="H36" s="2"/>
      <c r="I36" s="5">
        <f t="shared" si="3"/>
        <v>0</v>
      </c>
    </row>
    <row r="37" spans="2:9" ht="85.5" customHeight="1" x14ac:dyDescent="0.3">
      <c r="B37" s="4">
        <v>22</v>
      </c>
      <c r="C37" s="2" t="s">
        <v>74</v>
      </c>
      <c r="D37" s="2" t="s">
        <v>103</v>
      </c>
      <c r="E37" s="2" t="s">
        <v>79</v>
      </c>
      <c r="F37" s="41" t="s">
        <v>76</v>
      </c>
      <c r="G37" s="3">
        <v>8.68</v>
      </c>
      <c r="H37" s="2"/>
      <c r="I37" s="5">
        <f t="shared" si="3"/>
        <v>0</v>
      </c>
    </row>
    <row r="38" spans="2:9" ht="78.75" customHeight="1" x14ac:dyDescent="0.3">
      <c r="B38" s="4">
        <v>23</v>
      </c>
      <c r="C38" s="2" t="s">
        <v>74</v>
      </c>
      <c r="D38" s="2" t="s">
        <v>103</v>
      </c>
      <c r="E38" s="2" t="s">
        <v>104</v>
      </c>
      <c r="F38" s="41" t="s">
        <v>76</v>
      </c>
      <c r="G38" s="3">
        <v>8.68</v>
      </c>
      <c r="H38" s="2"/>
      <c r="I38" s="5">
        <f t="shared" si="3"/>
        <v>0</v>
      </c>
    </row>
    <row r="39" spans="2:9" ht="71.25" customHeight="1" x14ac:dyDescent="0.3">
      <c r="B39" s="4">
        <v>24</v>
      </c>
      <c r="C39" s="2" t="s">
        <v>74</v>
      </c>
      <c r="D39" s="2" t="s">
        <v>103</v>
      </c>
      <c r="E39" s="2" t="s">
        <v>106</v>
      </c>
      <c r="F39" s="41" t="s">
        <v>76</v>
      </c>
      <c r="G39" s="3">
        <v>11.16</v>
      </c>
      <c r="H39" s="2"/>
      <c r="I39" s="5">
        <f t="shared" si="3"/>
        <v>0</v>
      </c>
    </row>
    <row r="40" spans="2:9" ht="54" customHeight="1" x14ac:dyDescent="0.3">
      <c r="B40" s="4">
        <v>25</v>
      </c>
      <c r="C40" s="2" t="s">
        <v>74</v>
      </c>
      <c r="D40" s="2" t="s">
        <v>108</v>
      </c>
      <c r="E40" s="2" t="s">
        <v>88</v>
      </c>
      <c r="F40" s="41" t="s">
        <v>8</v>
      </c>
      <c r="G40" s="3">
        <v>3</v>
      </c>
      <c r="H40" s="2"/>
      <c r="I40" s="5">
        <f t="shared" si="3"/>
        <v>0</v>
      </c>
    </row>
    <row r="41" spans="2:9" ht="61.5" customHeight="1" x14ac:dyDescent="0.3">
      <c r="B41" s="4">
        <v>26</v>
      </c>
      <c r="C41" s="2" t="s">
        <v>74</v>
      </c>
      <c r="D41" s="2" t="s">
        <v>108</v>
      </c>
      <c r="E41" s="2" t="s">
        <v>116</v>
      </c>
      <c r="F41" s="41" t="s">
        <v>76</v>
      </c>
      <c r="G41" s="3">
        <v>3.84</v>
      </c>
      <c r="H41" s="2"/>
      <c r="I41" s="5">
        <f t="shared" si="3"/>
        <v>0</v>
      </c>
    </row>
    <row r="42" spans="2:9" ht="81.75" customHeight="1" x14ac:dyDescent="0.3">
      <c r="B42" s="4">
        <v>27</v>
      </c>
      <c r="C42" s="2" t="s">
        <v>74</v>
      </c>
      <c r="D42" s="2" t="s">
        <v>108</v>
      </c>
      <c r="E42" s="2" t="s">
        <v>89</v>
      </c>
      <c r="F42" s="41" t="s">
        <v>76</v>
      </c>
      <c r="G42" s="3">
        <v>3.84</v>
      </c>
      <c r="H42" s="2"/>
      <c r="I42" s="5">
        <f t="shared" si="3"/>
        <v>0</v>
      </c>
    </row>
    <row r="43" spans="2:9" ht="66" customHeight="1" x14ac:dyDescent="0.3">
      <c r="B43" s="4">
        <v>28</v>
      </c>
      <c r="C43" s="2" t="s">
        <v>74</v>
      </c>
      <c r="D43" s="2" t="s">
        <v>110</v>
      </c>
      <c r="E43" s="2" t="s">
        <v>88</v>
      </c>
      <c r="F43" s="41" t="s">
        <v>8</v>
      </c>
      <c r="G43" s="3">
        <v>3</v>
      </c>
      <c r="H43" s="2"/>
      <c r="I43" s="5">
        <f t="shared" si="3"/>
        <v>0</v>
      </c>
    </row>
    <row r="44" spans="2:9" ht="66" customHeight="1" x14ac:dyDescent="0.3">
      <c r="B44" s="4">
        <v>29</v>
      </c>
      <c r="C44" s="2" t="s">
        <v>74</v>
      </c>
      <c r="D44" s="2" t="s">
        <v>110</v>
      </c>
      <c r="E44" s="2" t="s">
        <v>109</v>
      </c>
      <c r="F44" s="41" t="s">
        <v>76</v>
      </c>
      <c r="G44" s="3">
        <v>23</v>
      </c>
      <c r="H44" s="2"/>
      <c r="I44" s="5">
        <f t="shared" si="3"/>
        <v>0</v>
      </c>
    </row>
    <row r="45" spans="2:9" ht="90" customHeight="1" x14ac:dyDescent="0.3">
      <c r="B45" s="4">
        <v>30</v>
      </c>
      <c r="C45" s="2" t="s">
        <v>74</v>
      </c>
      <c r="D45" s="2" t="s">
        <v>110</v>
      </c>
      <c r="E45" s="2" t="s">
        <v>90</v>
      </c>
      <c r="F45" s="41" t="s">
        <v>76</v>
      </c>
      <c r="G45" s="3">
        <v>23</v>
      </c>
      <c r="H45" s="2"/>
      <c r="I45" s="5">
        <f t="shared" si="3"/>
        <v>0</v>
      </c>
    </row>
    <row r="46" spans="2:9" ht="66" customHeight="1" x14ac:dyDescent="0.3">
      <c r="B46" s="4">
        <v>31</v>
      </c>
      <c r="C46" s="2" t="s">
        <v>74</v>
      </c>
      <c r="D46" s="2" t="s">
        <v>111</v>
      </c>
      <c r="E46" s="2" t="s">
        <v>88</v>
      </c>
      <c r="F46" s="41" t="s">
        <v>8</v>
      </c>
      <c r="G46" s="3">
        <v>9</v>
      </c>
      <c r="H46" s="2"/>
      <c r="I46" s="5">
        <f t="shared" si="3"/>
        <v>0</v>
      </c>
    </row>
    <row r="47" spans="2:9" ht="66" customHeight="1" x14ac:dyDescent="0.3">
      <c r="B47" s="4">
        <v>32</v>
      </c>
      <c r="C47" s="2" t="s">
        <v>74</v>
      </c>
      <c r="D47" s="2" t="s">
        <v>111</v>
      </c>
      <c r="E47" s="2" t="s">
        <v>116</v>
      </c>
      <c r="F47" s="41" t="s">
        <v>76</v>
      </c>
      <c r="G47" s="3">
        <v>10.33</v>
      </c>
      <c r="H47" s="2"/>
      <c r="I47" s="5">
        <f t="shared" si="3"/>
        <v>0</v>
      </c>
    </row>
    <row r="48" spans="2:9" ht="71.400000000000006" customHeight="1" x14ac:dyDescent="0.3">
      <c r="B48" s="4">
        <v>33</v>
      </c>
      <c r="C48" s="2" t="s">
        <v>74</v>
      </c>
      <c r="D48" s="2" t="s">
        <v>111</v>
      </c>
      <c r="E48" s="2" t="s">
        <v>91</v>
      </c>
      <c r="F48" s="41" t="s">
        <v>76</v>
      </c>
      <c r="G48" s="3">
        <v>10.33</v>
      </c>
      <c r="H48" s="2"/>
      <c r="I48" s="5">
        <f t="shared" si="3"/>
        <v>0</v>
      </c>
    </row>
    <row r="49" spans="2:9" ht="49.5" customHeight="1" x14ac:dyDescent="0.3">
      <c r="B49" s="4">
        <v>34</v>
      </c>
      <c r="C49" s="2" t="s">
        <v>74</v>
      </c>
      <c r="D49" s="2" t="s">
        <v>112</v>
      </c>
      <c r="E49" s="2" t="s">
        <v>114</v>
      </c>
      <c r="F49" s="41" t="s">
        <v>113</v>
      </c>
      <c r="G49" s="3">
        <v>7.0000000000000007E-2</v>
      </c>
      <c r="H49" s="2"/>
      <c r="I49" s="5">
        <f t="shared" si="3"/>
        <v>0</v>
      </c>
    </row>
    <row r="50" spans="2:9" x14ac:dyDescent="0.3">
      <c r="B50" s="50" t="s">
        <v>58</v>
      </c>
      <c r="C50" s="51"/>
      <c r="D50" s="51"/>
      <c r="E50" s="51"/>
      <c r="F50" s="51"/>
      <c r="G50" s="51"/>
      <c r="H50" s="51"/>
      <c r="I50" s="38">
        <f>SUM(I32:I49)</f>
        <v>0</v>
      </c>
    </row>
    <row r="51" spans="2:9" x14ac:dyDescent="0.3">
      <c r="B51" s="47" t="s">
        <v>78</v>
      </c>
      <c r="C51" s="48"/>
      <c r="D51" s="48"/>
      <c r="E51" s="48"/>
      <c r="F51" s="48"/>
      <c r="G51" s="48"/>
      <c r="H51" s="48"/>
      <c r="I51" s="49"/>
    </row>
    <row r="52" spans="2:9" ht="49.5" customHeight="1" x14ac:dyDescent="0.3">
      <c r="B52" s="4">
        <v>35</v>
      </c>
      <c r="C52" s="2" t="s">
        <v>74</v>
      </c>
      <c r="D52" s="2" t="s">
        <v>93</v>
      </c>
      <c r="E52" s="2" t="s">
        <v>92</v>
      </c>
      <c r="F52" s="41" t="s">
        <v>76</v>
      </c>
      <c r="G52" s="3">
        <v>16.559999999999999</v>
      </c>
      <c r="H52" s="2"/>
      <c r="I52" s="5">
        <f t="shared" ref="I52:I55" si="4">G52*H52</f>
        <v>0</v>
      </c>
    </row>
    <row r="53" spans="2:9" ht="54.75" customHeight="1" x14ac:dyDescent="0.3">
      <c r="B53" s="43">
        <v>36</v>
      </c>
      <c r="C53" s="2" t="s">
        <v>74</v>
      </c>
      <c r="D53" s="2" t="s">
        <v>93</v>
      </c>
      <c r="E53" s="2" t="s">
        <v>114</v>
      </c>
      <c r="F53" s="41" t="s">
        <v>113</v>
      </c>
      <c r="G53" s="3">
        <v>0.08</v>
      </c>
      <c r="H53" s="44"/>
      <c r="I53" s="5">
        <f t="shared" si="4"/>
        <v>0</v>
      </c>
    </row>
    <row r="54" spans="2:9" ht="62.25" customHeight="1" x14ac:dyDescent="0.3">
      <c r="B54" s="4">
        <v>37</v>
      </c>
      <c r="C54" s="2" t="s">
        <v>74</v>
      </c>
      <c r="D54" s="2" t="s">
        <v>115</v>
      </c>
      <c r="E54" s="2" t="s">
        <v>109</v>
      </c>
      <c r="F54" s="41" t="s">
        <v>76</v>
      </c>
      <c r="G54" s="45">
        <v>8.64</v>
      </c>
      <c r="H54" s="44"/>
      <c r="I54" s="5">
        <f t="shared" si="4"/>
        <v>0</v>
      </c>
    </row>
    <row r="55" spans="2:9" ht="93" customHeight="1" x14ac:dyDescent="0.3">
      <c r="B55" s="43">
        <v>38</v>
      </c>
      <c r="C55" s="2" t="s">
        <v>74</v>
      </c>
      <c r="D55" s="2" t="s">
        <v>115</v>
      </c>
      <c r="E55" s="2" t="s">
        <v>90</v>
      </c>
      <c r="F55" s="41" t="s">
        <v>76</v>
      </c>
      <c r="G55" s="45">
        <v>8.64</v>
      </c>
      <c r="H55" s="44"/>
      <c r="I55" s="5">
        <f t="shared" si="4"/>
        <v>0</v>
      </c>
    </row>
    <row r="56" spans="2:9" ht="15" thickBot="1" x14ac:dyDescent="0.35">
      <c r="B56" s="52" t="s">
        <v>58</v>
      </c>
      <c r="C56" s="53"/>
      <c r="D56" s="53"/>
      <c r="E56" s="53"/>
      <c r="F56" s="53"/>
      <c r="G56" s="53"/>
      <c r="H56" s="53"/>
      <c r="I56" s="42">
        <f>SUM(I52:I55)</f>
        <v>0</v>
      </c>
    </row>
    <row r="61" spans="2:9" ht="39" customHeight="1" x14ac:dyDescent="0.3">
      <c r="B61" s="46" t="s">
        <v>19</v>
      </c>
      <c r="C61" s="46"/>
      <c r="D61" s="46"/>
      <c r="E61" s="46"/>
      <c r="H61" s="29" t="s">
        <v>59</v>
      </c>
      <c r="I61" s="30">
        <f>I7+I15+I22+I30+I50+I56</f>
        <v>0</v>
      </c>
    </row>
  </sheetData>
  <mergeCells count="16">
    <mergeCell ref="B7:H7"/>
    <mergeCell ref="B15:H15"/>
    <mergeCell ref="B22:H22"/>
    <mergeCell ref="B4:I4"/>
    <mergeCell ref="B5:I5"/>
    <mergeCell ref="B8:I8"/>
    <mergeCell ref="B9:I9"/>
    <mergeCell ref="B16:I16"/>
    <mergeCell ref="B61:E61"/>
    <mergeCell ref="B23:I23"/>
    <mergeCell ref="B24:I24"/>
    <mergeCell ref="B30:H30"/>
    <mergeCell ref="B31:I31"/>
    <mergeCell ref="B50:H50"/>
    <mergeCell ref="B51:I51"/>
    <mergeCell ref="B56:H56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502B7-2301-460D-8C94-06B0878FAFD2}">
  <dimension ref="B2:D15"/>
  <sheetViews>
    <sheetView workbookViewId="0">
      <selection activeCell="F8" sqref="F8"/>
    </sheetView>
  </sheetViews>
  <sheetFormatPr defaultRowHeight="14.4" x14ac:dyDescent="0.3"/>
  <cols>
    <col min="3" max="3" width="67.6640625" customWidth="1"/>
    <col min="4" max="4" width="12.5546875" customWidth="1"/>
  </cols>
  <sheetData>
    <row r="2" spans="2:4" ht="15.6" x14ac:dyDescent="0.3">
      <c r="B2" s="60" t="s">
        <v>10</v>
      </c>
      <c r="C2" s="60"/>
      <c r="D2" s="60"/>
    </row>
    <row r="3" spans="2:4" ht="15" thickBot="1" x14ac:dyDescent="0.35">
      <c r="B3" s="61"/>
      <c r="C3" s="61"/>
      <c r="D3" s="6"/>
    </row>
    <row r="4" spans="2:4" ht="31.2" x14ac:dyDescent="0.3">
      <c r="B4" s="7" t="s">
        <v>0</v>
      </c>
      <c r="C4" s="8" t="s">
        <v>11</v>
      </c>
      <c r="D4" s="9" t="s">
        <v>12</v>
      </c>
    </row>
    <row r="5" spans="2:4" x14ac:dyDescent="0.3">
      <c r="B5" s="10" t="s">
        <v>13</v>
      </c>
      <c r="C5" s="11" t="s">
        <v>64</v>
      </c>
      <c r="D5" s="12"/>
    </row>
    <row r="6" spans="2:4" ht="27.6" x14ac:dyDescent="0.3">
      <c r="B6" s="10" t="s">
        <v>14</v>
      </c>
      <c r="C6" s="11" t="s">
        <v>65</v>
      </c>
      <c r="D6" s="13"/>
    </row>
    <row r="7" spans="2:4" ht="27.6" x14ac:dyDescent="0.3">
      <c r="B7" s="10" t="s">
        <v>15</v>
      </c>
      <c r="C7" s="11" t="s">
        <v>66</v>
      </c>
      <c r="D7" s="12"/>
    </row>
    <row r="8" spans="2:4" x14ac:dyDescent="0.3">
      <c r="B8" s="39" t="s">
        <v>69</v>
      </c>
      <c r="C8" s="11" t="s">
        <v>70</v>
      </c>
      <c r="D8" s="40"/>
    </row>
    <row r="9" spans="2:4" ht="15" thickBot="1" x14ac:dyDescent="0.35">
      <c r="B9" s="62" t="s">
        <v>71</v>
      </c>
      <c r="C9" s="63"/>
      <c r="D9" s="14">
        <f>D5+D6+D7</f>
        <v>0</v>
      </c>
    </row>
    <row r="10" spans="2:4" x14ac:dyDescent="0.3">
      <c r="B10" s="15"/>
      <c r="C10" s="16" t="s">
        <v>16</v>
      </c>
      <c r="D10" s="17">
        <f>D9</f>
        <v>0</v>
      </c>
    </row>
    <row r="11" spans="2:4" x14ac:dyDescent="0.3">
      <c r="B11" s="15"/>
      <c r="C11" s="18" t="s">
        <v>17</v>
      </c>
      <c r="D11" s="19">
        <f>D10*23%</f>
        <v>0</v>
      </c>
    </row>
    <row r="12" spans="2:4" x14ac:dyDescent="0.3">
      <c r="B12" s="15"/>
      <c r="C12" s="18" t="s">
        <v>18</v>
      </c>
      <c r="D12" s="19">
        <f>SUM(D10:D11)</f>
        <v>0</v>
      </c>
    </row>
    <row r="13" spans="2:4" x14ac:dyDescent="0.3">
      <c r="B13" s="20"/>
      <c r="C13" s="21"/>
      <c r="D13" s="22"/>
    </row>
    <row r="14" spans="2:4" x14ac:dyDescent="0.3">
      <c r="B14" s="20"/>
      <c r="C14" s="23" t="s">
        <v>19</v>
      </c>
      <c r="D14" s="22"/>
    </row>
    <row r="15" spans="2:4" x14ac:dyDescent="0.3">
      <c r="B15" s="20"/>
      <c r="C15" s="21"/>
      <c r="D15" s="22"/>
    </row>
  </sheetData>
  <mergeCells count="3">
    <mergeCell ref="B2:D2"/>
    <mergeCell ref="B3:C3"/>
    <mergeCell ref="B9:C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Preambuła</vt:lpstr>
      <vt:lpstr>Przedmiar scalony robót</vt:lpstr>
      <vt:lpstr>Tabela zbiorcza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cp24</dc:creator>
  <cp:lastModifiedBy>Anna Ossig</cp:lastModifiedBy>
  <dcterms:created xsi:type="dcterms:W3CDTF">2015-06-05T18:19:34Z</dcterms:created>
  <dcterms:modified xsi:type="dcterms:W3CDTF">2024-02-21T13:16:05Z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2024-02-21T13:15:31Z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0b0967dd-84fb-4083-bc21-64e59624109b</vt:lpwstr>
  </property>
  <property fmtid="{D5CDD505-2E9C-101B-9397-08002B2CF9AE}" pid="8" name="MSIP_Label_7831e2fe-3d9c-460f-a618-11b95c642f58_ContentBits">
    <vt:lpwstr>0</vt:lpwstr>
  </property>
</Properties>
</file>