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53F446B1-36DA-460E-988C-FE3F632928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ałącznik 4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71" i="1" l="1"/>
  <c r="W71" i="1"/>
  <c r="T71" i="1"/>
  <c r="W5" i="1"/>
  <c r="X5" i="1" s="1"/>
  <c r="I11" i="1" l="1"/>
  <c r="I12" i="1"/>
  <c r="I8" i="1"/>
  <c r="I7" i="1"/>
  <c r="W70" i="1"/>
  <c r="X70" i="1" s="1"/>
  <c r="W69" i="1"/>
  <c r="X69" i="1" s="1"/>
  <c r="W68" i="1"/>
  <c r="X68" i="1" s="1"/>
  <c r="W67" i="1"/>
  <c r="X67" i="1" s="1"/>
  <c r="W66" i="1"/>
  <c r="X66" i="1" s="1"/>
  <c r="W65" i="1"/>
  <c r="X65" i="1" s="1"/>
  <c r="W64" i="1"/>
  <c r="X64" i="1" s="1"/>
  <c r="W63" i="1"/>
  <c r="X63" i="1" s="1"/>
  <c r="W62" i="1"/>
  <c r="X62" i="1" s="1"/>
  <c r="W61" i="1"/>
  <c r="X61" i="1" s="1"/>
  <c r="W60" i="1"/>
  <c r="X60" i="1" s="1"/>
  <c r="W59" i="1"/>
  <c r="X59" i="1" s="1"/>
  <c r="W58" i="1"/>
  <c r="X58" i="1" s="1"/>
  <c r="W57" i="1"/>
  <c r="X57" i="1" s="1"/>
  <c r="W56" i="1"/>
  <c r="X56" i="1" s="1"/>
  <c r="W55" i="1"/>
  <c r="X55" i="1" s="1"/>
  <c r="W54" i="1"/>
  <c r="X54" i="1" s="1"/>
  <c r="W53" i="1"/>
  <c r="X53" i="1" s="1"/>
  <c r="W52" i="1"/>
  <c r="X52" i="1" s="1"/>
  <c r="W51" i="1"/>
  <c r="X51" i="1" s="1"/>
  <c r="W50" i="1"/>
  <c r="X50" i="1" s="1"/>
  <c r="W49" i="1"/>
  <c r="X49" i="1" s="1"/>
  <c r="W48" i="1"/>
  <c r="X48" i="1" s="1"/>
  <c r="W47" i="1"/>
  <c r="X47" i="1" s="1"/>
  <c r="W46" i="1"/>
  <c r="X46" i="1" s="1"/>
  <c r="W45" i="1"/>
  <c r="X45" i="1" s="1"/>
  <c r="W44" i="1"/>
  <c r="X44" i="1" s="1"/>
  <c r="W43" i="1"/>
  <c r="X43" i="1" s="1"/>
  <c r="W42" i="1"/>
  <c r="X42" i="1" s="1"/>
  <c r="W41" i="1"/>
  <c r="X41" i="1" s="1"/>
  <c r="W40" i="1"/>
  <c r="X40" i="1" s="1"/>
  <c r="W39" i="1"/>
  <c r="X39" i="1" s="1"/>
  <c r="W38" i="1"/>
  <c r="X38" i="1" s="1"/>
  <c r="W37" i="1"/>
  <c r="X37" i="1" s="1"/>
  <c r="W36" i="1"/>
  <c r="X36" i="1" s="1"/>
  <c r="W35" i="1"/>
  <c r="X35" i="1" s="1"/>
  <c r="W34" i="1"/>
  <c r="X34" i="1" s="1"/>
  <c r="W33" i="1"/>
  <c r="X33" i="1" s="1"/>
  <c r="W32" i="1"/>
  <c r="X32" i="1" s="1"/>
  <c r="W31" i="1"/>
  <c r="X31" i="1" s="1"/>
  <c r="W30" i="1"/>
  <c r="X30" i="1" s="1"/>
  <c r="W29" i="1"/>
  <c r="X29" i="1" s="1"/>
  <c r="W28" i="1"/>
  <c r="X28" i="1" s="1"/>
  <c r="W27" i="1"/>
  <c r="X27" i="1" s="1"/>
  <c r="W26" i="1"/>
  <c r="X26" i="1" s="1"/>
  <c r="W25" i="1"/>
  <c r="X25" i="1" s="1"/>
  <c r="W24" i="1"/>
  <c r="X24" i="1" s="1"/>
  <c r="W23" i="1"/>
  <c r="X23" i="1" s="1"/>
  <c r="W22" i="1"/>
  <c r="X22" i="1" s="1"/>
  <c r="W21" i="1"/>
  <c r="X21" i="1" s="1"/>
  <c r="W20" i="1"/>
  <c r="X20" i="1" s="1"/>
  <c r="W19" i="1"/>
  <c r="X19" i="1" s="1"/>
  <c r="W18" i="1"/>
  <c r="X18" i="1" s="1"/>
  <c r="W17" i="1"/>
  <c r="X17" i="1" s="1"/>
  <c r="W16" i="1"/>
  <c r="X16" i="1" s="1"/>
  <c r="W15" i="1"/>
  <c r="X15" i="1" s="1"/>
  <c r="W14" i="1"/>
  <c r="X14" i="1" s="1"/>
  <c r="W13" i="1"/>
  <c r="X13" i="1" s="1"/>
  <c r="W12" i="1"/>
  <c r="X12" i="1" s="1"/>
  <c r="W11" i="1"/>
  <c r="X11" i="1" s="1"/>
  <c r="W10" i="1"/>
  <c r="X10" i="1" s="1"/>
  <c r="W9" i="1"/>
  <c r="X9" i="1" s="1"/>
  <c r="W8" i="1"/>
  <c r="X8" i="1" s="1"/>
  <c r="W7" i="1"/>
  <c r="X7" i="1" s="1"/>
  <c r="L13" i="1" l="1"/>
  <c r="M13" i="1" s="1"/>
  <c r="L14" i="1"/>
  <c r="M14" i="1" s="1"/>
  <c r="L15" i="1"/>
  <c r="M15" i="1" s="1"/>
  <c r="L16" i="1"/>
  <c r="M16" i="1" s="1"/>
  <c r="L12" i="1" l="1"/>
  <c r="M12" i="1" s="1"/>
  <c r="L11" i="1"/>
  <c r="M11" i="1" s="1"/>
  <c r="I10" i="1"/>
  <c r="L10" i="1" s="1"/>
  <c r="I9" i="1"/>
  <c r="L9" i="1" s="1"/>
  <c r="L8" i="1"/>
  <c r="L7" i="1"/>
  <c r="I6" i="1"/>
  <c r="L6" i="1" s="1"/>
  <c r="I5" i="1"/>
  <c r="L5" i="1" l="1"/>
  <c r="L17" i="1" s="1"/>
  <c r="I17" i="1"/>
  <c r="M5" i="1" l="1"/>
  <c r="M6" i="1"/>
  <c r="M7" i="1" l="1"/>
  <c r="M8" i="1" l="1"/>
  <c r="M10" i="1" l="1"/>
  <c r="M9" i="1" l="1"/>
  <c r="M17" i="1" s="1"/>
</calcChain>
</file>

<file path=xl/sharedStrings.xml><?xml version="1.0" encoding="utf-8"?>
<sst xmlns="http://schemas.openxmlformats.org/spreadsheetml/2006/main" count="352" uniqueCount="162">
  <si>
    <t>[zł]</t>
  </si>
  <si>
    <t>Czynność</t>
  </si>
  <si>
    <t>Obszar</t>
  </si>
  <si>
    <t>Lp</t>
  </si>
  <si>
    <t xml:space="preserve">...............................................................................
            podpis, pieczątka  imienna osoby /ób 
   uprawnionej /ych do reprezentowania  Wykonawcy
...............................................................................
            podpis, pieczątka  imienna osoby /ób 
   uprawnionej /ych do reprezentowania  Wykonawcy
podpis, pieczątka  imienna osoby /ób 
   uprawnionej /ych do reprezentowania  Wykonawcy
</t>
  </si>
  <si>
    <t>Przycinanie drzew i krzewów wraz z zebraniem i wywiezieniem materiału przyciętego</t>
  </si>
  <si>
    <t>Tereny trawiaste</t>
  </si>
  <si>
    <t>[m2]</t>
  </si>
  <si>
    <t>Ulica</t>
  </si>
  <si>
    <t>Poznań</t>
  </si>
  <si>
    <t>Wykaszanie trawników ręcznie i mechanicznie wraz z wygrabieniem, zebraniem i wywozem skoszonej trawy</t>
  </si>
  <si>
    <t>Węzeł autostradowy Starołęka</t>
  </si>
  <si>
    <t>Nowe rondo Szczepankowo</t>
  </si>
  <si>
    <t>Gdyńska/Główna</t>
  </si>
  <si>
    <t>Gdyńska/Karolin</t>
  </si>
  <si>
    <t>Janikowska/Bałtycka</t>
  </si>
  <si>
    <t xml:space="preserve">Dobromiły </t>
  </si>
  <si>
    <t>Lokalizacja</t>
  </si>
  <si>
    <t>SUMA</t>
  </si>
  <si>
    <t>Powierzchnia dna zbiornika</t>
  </si>
  <si>
    <t>Skarpy</t>
  </si>
  <si>
    <t>Częstotliwość                          ilość w okres trwania umowy</t>
  </si>
  <si>
    <t>[szt.]</t>
  </si>
  <si>
    <t>[zł/m2]</t>
  </si>
  <si>
    <t>Koszt 1 zabiegu netto
(kol.L x kol.N)</t>
  </si>
  <si>
    <t>Koszt jednostkowy Przedmiotu Umowy netto</t>
  </si>
  <si>
    <t>Koszt dla obiektu w trakcie trwania umowy netto
(kol.M x kol.O)</t>
  </si>
  <si>
    <t>UWAGA: do uzupełnienia jedynie pomarańczowe pola</t>
  </si>
  <si>
    <t>Przepompownia ul. Hlonda</t>
  </si>
  <si>
    <t>Przepompownia Ul. Bydgoska</t>
  </si>
  <si>
    <t>Powierzchnia koszenia góry zbiornika</t>
  </si>
  <si>
    <t>Załącznik nr 4.2 – do Umowy nr ………………………………</t>
  </si>
  <si>
    <t>Na Dołku</t>
  </si>
  <si>
    <t>Sępia</t>
  </si>
  <si>
    <t>Gospodarska lewy</t>
  </si>
  <si>
    <t>Gospodarska prawy</t>
  </si>
  <si>
    <t>Lp.</t>
  </si>
  <si>
    <t>Lokalizacja - Miasto Poznań</t>
  </si>
  <si>
    <t>Nazwa wylotu</t>
  </si>
  <si>
    <t>Zobowiązania dodatkowe</t>
  </si>
  <si>
    <t>Powierzchnia do skoszenia</t>
  </si>
  <si>
    <t>Częstotliwość                         - ilość w okresie trwania umowy</t>
  </si>
  <si>
    <t>Koszt 1 zabiegu netto 
(kol.G x kol.I)</t>
  </si>
  <si>
    <t>Koszt dla obiektu w trakcie trwania umowy netto
(kol.H x kol.J)</t>
  </si>
  <si>
    <t>ul. Sypniewo</t>
  </si>
  <si>
    <t>A77</t>
  </si>
  <si>
    <t xml:space="preserve">Wykaszanie trawników ręcznie i mechanicznie wraz z wygrabieniem, zebraniem i wywozem skoszonej trawy.
</t>
  </si>
  <si>
    <t>rejon wylotu</t>
  </si>
  <si>
    <t>ul. Starołęcka</t>
  </si>
  <si>
    <t>A78</t>
  </si>
  <si>
    <t>A13</t>
  </si>
  <si>
    <t>ul. Jędrzejowska</t>
  </si>
  <si>
    <t>A72</t>
  </si>
  <si>
    <t>A12</t>
  </si>
  <si>
    <t>ul. Forteczna</t>
  </si>
  <si>
    <t>A11</t>
  </si>
  <si>
    <t>Tereny trawiaste, wylot betonowy</t>
  </si>
  <si>
    <t>A10</t>
  </si>
  <si>
    <t>ul. Hetmańska</t>
  </si>
  <si>
    <t>A8</t>
  </si>
  <si>
    <t>ul. Wioślarska</t>
  </si>
  <si>
    <t>ul. Królowej Jadwigi</t>
  </si>
  <si>
    <t>P50</t>
  </si>
  <si>
    <t>ul. Kórnicka</t>
  </si>
  <si>
    <t>A3</t>
  </si>
  <si>
    <t>ul. Rychlewskiego</t>
  </si>
  <si>
    <t>A24</t>
  </si>
  <si>
    <t>ul. Jana Pawła II</t>
  </si>
  <si>
    <t>A23</t>
  </si>
  <si>
    <t>A22</t>
  </si>
  <si>
    <t>ul. Zagórze</t>
  </si>
  <si>
    <t>B25</t>
  </si>
  <si>
    <t>ul. Św. Wincentego</t>
  </si>
  <si>
    <t>A19-W1</t>
  </si>
  <si>
    <t>ul. Bernata</t>
  </si>
  <si>
    <t>A19-W2</t>
  </si>
  <si>
    <t>A19-W3</t>
  </si>
  <si>
    <t>A19-W4</t>
  </si>
  <si>
    <t>A19-W5</t>
  </si>
  <si>
    <t>ul. Hlonda</t>
  </si>
  <si>
    <t>A18</t>
  </si>
  <si>
    <t>Wykaszanie trawników ręcznie i mechanicznie wraz z wygrabieniem, zebraniem i wywozem skoszonej trawy.</t>
  </si>
  <si>
    <t>przynajmniej dwa razy w roku konserwacja cieku Zawadka (wykaszanie roślinności ze skarp i dna cieku) na odcinku od wylotu w dół cieku do 30 m</t>
  </si>
  <si>
    <t>ul. Rzeczna</t>
  </si>
  <si>
    <t>A16a</t>
  </si>
  <si>
    <t>ul. Skromna</t>
  </si>
  <si>
    <t>A15</t>
  </si>
  <si>
    <t>ul. Gdyńska</t>
  </si>
  <si>
    <t>A16-W1</t>
  </si>
  <si>
    <t>ul. Główna</t>
  </si>
  <si>
    <t>A16</t>
  </si>
  <si>
    <t>ul. Gnieźnieńska</t>
  </si>
  <si>
    <t>A17</t>
  </si>
  <si>
    <t>ul. Bałtycka</t>
  </si>
  <si>
    <t>A76</t>
  </si>
  <si>
    <t>ul. Trocka</t>
  </si>
  <si>
    <t>P65-W1</t>
  </si>
  <si>
    <t>ul. Krańcowa</t>
  </si>
  <si>
    <t>P65-W2</t>
  </si>
  <si>
    <t>ul. Czekalskie</t>
  </si>
  <si>
    <t>A57</t>
  </si>
  <si>
    <t>ul. Ziemowita</t>
  </si>
  <si>
    <t>C9</t>
  </si>
  <si>
    <t>ul. Wandy</t>
  </si>
  <si>
    <t>C8</t>
  </si>
  <si>
    <t>ul. Dobromiły</t>
  </si>
  <si>
    <t>C7</t>
  </si>
  <si>
    <t>ul. Św. Kingi</t>
  </si>
  <si>
    <t>C10</t>
  </si>
  <si>
    <t>ul. Jaromira</t>
  </si>
  <si>
    <t>ul. Arkońska</t>
  </si>
  <si>
    <t>A60</t>
  </si>
  <si>
    <t>ul. Strzałkowska</t>
  </si>
  <si>
    <t>A58</t>
  </si>
  <si>
    <t>ul. Sępia</t>
  </si>
  <si>
    <t>A59</t>
  </si>
  <si>
    <t>ul. Dymka</t>
  </si>
  <si>
    <t>B20</t>
  </si>
  <si>
    <t>ul. Ostrowska</t>
  </si>
  <si>
    <t>B56</t>
  </si>
  <si>
    <t>ul. Poznańskie Sady</t>
  </si>
  <si>
    <t>A73</t>
  </si>
  <si>
    <t>ul. Uprawna</t>
  </si>
  <si>
    <t>A67</t>
  </si>
  <si>
    <t>ul. Plonowa</t>
  </si>
  <si>
    <t>KD7</t>
  </si>
  <si>
    <t>ul. Snopowa</t>
  </si>
  <si>
    <t>P25-W1</t>
  </si>
  <si>
    <t>P25-W2</t>
  </si>
  <si>
    <t>ul. Gospodarska</t>
  </si>
  <si>
    <t>KD2</t>
  </si>
  <si>
    <t>KD3</t>
  </si>
  <si>
    <t>ul. Na Dołku</t>
  </si>
  <si>
    <t>KD5</t>
  </si>
  <si>
    <t>ul. Warszawska</t>
  </si>
  <si>
    <t>C4</t>
  </si>
  <si>
    <t>ul. Tarnowska</t>
  </si>
  <si>
    <t>A69-W2</t>
  </si>
  <si>
    <t>A69-W1</t>
  </si>
  <si>
    <t>P58</t>
  </si>
  <si>
    <t>ul. Browarna</t>
  </si>
  <si>
    <t>KD23</t>
  </si>
  <si>
    <t>A5-W1</t>
  </si>
  <si>
    <t>A5-W2</t>
  </si>
  <si>
    <t>ul. Tychowskiego</t>
  </si>
  <si>
    <t>Pi-1</t>
  </si>
  <si>
    <t>Cz-1</t>
  </si>
  <si>
    <t>ul. Aleksandra Gabszewicza</t>
  </si>
  <si>
    <t>KD24</t>
  </si>
  <si>
    <t>Do rowu szklarka, na wys. Ul. Czekalskie</t>
  </si>
  <si>
    <t>B1</t>
  </si>
  <si>
    <t>ul. Na skarpie</t>
  </si>
  <si>
    <t>Wa-1</t>
  </si>
  <si>
    <t>ul. Szczytnicka</t>
  </si>
  <si>
    <t>Wa-2</t>
  </si>
  <si>
    <t xml:space="preserve">Do Warty, przy Wartostradzie na wysokości Politechniki </t>
  </si>
  <si>
    <t>Cb-2</t>
  </si>
  <si>
    <t>do Głównej, przy moście na Hlonda</t>
  </si>
  <si>
    <t>Gł-1</t>
  </si>
  <si>
    <t>Do Warty, ul. Św. Wincentego</t>
  </si>
  <si>
    <t>Cb-5</t>
  </si>
  <si>
    <t>Wycena Przedmiotu Umowy - PAKIET 2 - wyloty, zbiorniki retencyjne i inne obiekty SKD część prawobrzeżna Warty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</si>
</sst>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#,##0.0"/>
    <numFmt numFmtId="166" formatCode="0.E+00"/>
    <numFmt numFmtId="167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4" borderId="8" xfId="0" applyFont="1" applyFill="1" applyBorder="1" applyAlignment="1">
      <alignment horizontal="center" vertic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8" xfId="0" applyFont="1" applyFill="1" applyBorder="1" applyAlignment="1" applyProtection="1">
      <alignment horizontal="center" vertical="center" wrapText="1"/>
      <protection locked="0"/>
    </xf>
    <xf numFmtId="0" fontId="1" fillId="4" borderId="17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vertical="center"/>
      <protection locked="0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3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 applyProtection="1">
      <alignment horizontal="center" vertical="center"/>
      <protection locked="0"/>
    </xf>
    <xf numFmtId="4" fontId="1" fillId="3" borderId="12" xfId="0" applyNumberFormat="1" applyFont="1" applyFill="1" applyBorder="1" applyAlignment="1" applyProtection="1">
      <alignment horizontal="center" vertical="center"/>
      <protection locked="0"/>
    </xf>
    <xf numFmtId="3" fontId="1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3" borderId="18" xfId="0" applyFont="1" applyFill="1" applyBorder="1" applyAlignment="1" applyProtection="1">
      <alignment horizontal="right" vertical="center"/>
      <protection locked="0"/>
    </xf>
    <xf numFmtId="167" fontId="1" fillId="5" borderId="12" xfId="0" applyNumberFormat="1" applyFont="1" applyFill="1" applyBorder="1" applyAlignment="1" applyProtection="1">
      <alignment horizontal="center" vertical="center"/>
      <protection locked="0"/>
    </xf>
    <xf numFmtId="167" fontId="1" fillId="3" borderId="12" xfId="0" applyNumberFormat="1" applyFont="1" applyFill="1" applyBorder="1" applyAlignment="1" applyProtection="1">
      <alignment horizontal="center" vertical="center"/>
      <protection locked="0"/>
    </xf>
    <xf numFmtId="167" fontId="1" fillId="3" borderId="19" xfId="0" applyNumberFormat="1" applyFont="1" applyFill="1" applyBorder="1" applyAlignment="1" applyProtection="1">
      <alignment horizontal="center" vertical="center"/>
      <protection locked="0"/>
    </xf>
    <xf numFmtId="166" fontId="4" fillId="0" borderId="0" xfId="0" applyNumberFormat="1" applyFont="1" applyAlignment="1">
      <alignment horizontal="center" vertical="center"/>
    </xf>
    <xf numFmtId="0" fontId="5" fillId="0" borderId="0" xfId="0" applyFont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166" fontId="1" fillId="4" borderId="6" xfId="0" applyNumberFormat="1" applyFont="1" applyFill="1" applyBorder="1" applyAlignment="1">
      <alignment horizontal="center" vertical="center" wrapText="1"/>
    </xf>
    <xf numFmtId="166" fontId="1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2" fontId="0" fillId="6" borderId="6" xfId="0" applyNumberForma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3" fontId="1" fillId="0" borderId="20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67" fontId="0" fillId="6" borderId="4" xfId="0" applyNumberFormat="1" applyFill="1" applyBorder="1" applyAlignment="1">
      <alignment horizontal="center" vertical="center"/>
    </xf>
    <xf numFmtId="167" fontId="0" fillId="0" borderId="20" xfId="0" applyNumberFormat="1" applyBorder="1" applyAlignment="1">
      <alignment horizontal="center" vertical="center"/>
    </xf>
    <xf numFmtId="167" fontId="0" fillId="0" borderId="24" xfId="0" applyNumberFormat="1" applyBorder="1" applyAlignment="1">
      <alignment horizontal="center" vertical="center"/>
    </xf>
    <xf numFmtId="2" fontId="0" fillId="6" borderId="4" xfId="0" applyNumberForma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6" borderId="0" xfId="0" applyFill="1" applyAlignment="1" applyProtection="1">
      <alignment vertical="center"/>
      <protection locked="0"/>
    </xf>
    <xf numFmtId="0" fontId="0" fillId="0" borderId="0" xfId="0" applyAlignment="1">
      <alignment horizontal="center" vertical="center" wrapText="1"/>
    </xf>
    <xf numFmtId="3" fontId="1" fillId="0" borderId="12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7" fontId="0" fillId="6" borderId="2" xfId="0" applyNumberFormat="1" applyFill="1" applyBorder="1" applyAlignment="1">
      <alignment horizontal="center" vertical="center"/>
    </xf>
    <xf numFmtId="167" fontId="0" fillId="0" borderId="12" xfId="0" applyNumberFormat="1" applyBorder="1" applyAlignment="1">
      <alignment horizontal="center" vertical="center"/>
    </xf>
    <xf numFmtId="167" fontId="0" fillId="0" borderId="19" xfId="0" applyNumberFormat="1" applyBorder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12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 vertical="top" wrapText="1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4" borderId="14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 vertical="center" wrapText="1"/>
    </xf>
    <xf numFmtId="164" fontId="0" fillId="0" borderId="4" xfId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21" xfId="0" applyFont="1" applyBorder="1" applyAlignment="1" applyProtection="1">
      <alignment vertical="center"/>
      <protection locked="0"/>
    </xf>
    <xf numFmtId="0" fontId="1" fillId="4" borderId="7" xfId="0" applyFont="1" applyFill="1" applyBorder="1" applyAlignment="1" applyProtection="1">
      <alignment horizontal="center" vertical="center"/>
      <protection locked="0"/>
    </xf>
    <xf numFmtId="0" fontId="1" fillId="4" borderId="23" xfId="0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4" borderId="13" xfId="0" applyFont="1" applyFill="1" applyBorder="1" applyAlignment="1" applyProtection="1">
      <alignment horizontal="center" vertical="center"/>
      <protection locked="0"/>
    </xf>
    <xf numFmtId="0" fontId="1" fillId="4" borderId="22" xfId="0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center" vertical="center"/>
      <protection locked="0"/>
    </xf>
    <xf numFmtId="0" fontId="1" fillId="4" borderId="25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23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10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1" fillId="0" borderId="20" xfId="0" applyNumberFormat="1" applyFont="1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167" fontId="0" fillId="6" borderId="11" xfId="0" applyNumberFormat="1" applyFill="1" applyBorder="1" applyAlignment="1">
      <alignment horizontal="center" vertical="center"/>
    </xf>
    <xf numFmtId="167" fontId="0" fillId="6" borderId="20" xfId="0" applyNumberFormat="1" applyFill="1" applyBorder="1" applyAlignment="1">
      <alignment horizontal="center" vertical="center"/>
    </xf>
    <xf numFmtId="167" fontId="0" fillId="0" borderId="20" xfId="0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7" fontId="0" fillId="0" borderId="24" xfId="0" applyNumberFormat="1" applyBorder="1" applyAlignment="1">
      <alignment horizontal="center" vertical="center"/>
    </xf>
    <xf numFmtId="167" fontId="0" fillId="0" borderId="26" xfId="0" applyNumberFormat="1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27" xfId="0" applyFill="1" applyBorder="1" applyAlignment="1" applyProtection="1">
      <alignment horizontal="center" vertical="center" wrapText="1"/>
      <protection locked="0"/>
    </xf>
    <xf numFmtId="4" fontId="1" fillId="3" borderId="2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8"/>
  <sheetViews>
    <sheetView tabSelected="1" topLeftCell="F68" zoomScale="85" zoomScaleNormal="85" zoomScaleSheetLayoutView="100" workbookViewId="0">
      <selection activeCell="X77" sqref="X77"/>
    </sheetView>
  </sheetViews>
  <sheetFormatPr defaultColWidth="9.109375" defaultRowHeight="14.4" x14ac:dyDescent="0.3"/>
  <cols>
    <col min="1" max="1" width="3.109375" style="1" bestFit="1" customWidth="1"/>
    <col min="2" max="2" width="10.109375" style="1" bestFit="1" customWidth="1"/>
    <col min="3" max="3" width="35.88671875" style="1" customWidth="1"/>
    <col min="4" max="4" width="14.6640625" style="1" bestFit="1" customWidth="1"/>
    <col min="5" max="5" width="31.109375" style="1" customWidth="1"/>
    <col min="6" max="6" width="14.33203125" style="1" customWidth="1"/>
    <col min="7" max="7" width="9.88671875" style="1" bestFit="1" customWidth="1"/>
    <col min="8" max="8" width="16" style="1" customWidth="1"/>
    <col min="9" max="9" width="11.33203125" style="1" bestFit="1" customWidth="1"/>
    <col min="10" max="10" width="13.88671875" style="1" customWidth="1"/>
    <col min="11" max="11" width="14.33203125" style="1" customWidth="1"/>
    <col min="12" max="12" width="9.109375" style="4" bestFit="1" customWidth="1"/>
    <col min="13" max="14" width="14.6640625" style="1" customWidth="1"/>
    <col min="15" max="16" width="16.6640625" style="2" customWidth="1"/>
    <col min="17" max="17" width="9.109375" style="1"/>
    <col min="18" max="18" width="26.109375" style="1" customWidth="1"/>
    <col min="19" max="23" width="9.109375" style="1"/>
    <col min="24" max="24" width="11.33203125" style="1" customWidth="1"/>
    <col min="25" max="16384" width="9.109375" style="1"/>
  </cols>
  <sheetData>
    <row r="1" spans="1:24" ht="48.75" customHeight="1" x14ac:dyDescent="0.3">
      <c r="A1" s="100" t="s">
        <v>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</row>
    <row r="2" spans="1:24" ht="58.5" customHeight="1" thickBot="1" x14ac:dyDescent="0.35">
      <c r="A2" s="98" t="s">
        <v>161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</row>
    <row r="3" spans="1:24" s="3" customFormat="1" ht="115.2" x14ac:dyDescent="0.3">
      <c r="A3" s="86" t="s">
        <v>3</v>
      </c>
      <c r="B3" s="96" t="s">
        <v>17</v>
      </c>
      <c r="C3" s="88" t="s">
        <v>8</v>
      </c>
      <c r="D3" s="88" t="s">
        <v>2</v>
      </c>
      <c r="E3" s="90" t="s">
        <v>1</v>
      </c>
      <c r="F3" s="27" t="s">
        <v>20</v>
      </c>
      <c r="G3" s="28" t="s">
        <v>19</v>
      </c>
      <c r="H3" s="29" t="s">
        <v>30</v>
      </c>
      <c r="I3" s="5" t="s">
        <v>18</v>
      </c>
      <c r="J3" s="6" t="s">
        <v>21</v>
      </c>
      <c r="K3" s="7" t="s">
        <v>25</v>
      </c>
      <c r="L3" s="7" t="s">
        <v>24</v>
      </c>
      <c r="M3" s="25" t="s">
        <v>26</v>
      </c>
      <c r="N3" s="109" t="s">
        <v>36</v>
      </c>
      <c r="O3" s="92" t="s">
        <v>37</v>
      </c>
      <c r="P3" s="92" t="s">
        <v>38</v>
      </c>
      <c r="Q3" s="92" t="s">
        <v>2</v>
      </c>
      <c r="R3" s="92" t="s">
        <v>1</v>
      </c>
      <c r="S3" s="107" t="s">
        <v>39</v>
      </c>
      <c r="T3" s="30" t="s">
        <v>40</v>
      </c>
      <c r="U3" s="7" t="s">
        <v>41</v>
      </c>
      <c r="V3" s="7" t="s">
        <v>25</v>
      </c>
      <c r="W3" s="7" t="s">
        <v>42</v>
      </c>
      <c r="X3" s="8" t="s">
        <v>43</v>
      </c>
    </row>
    <row r="4" spans="1:24" s="3" customFormat="1" ht="15" thickBot="1" x14ac:dyDescent="0.35">
      <c r="A4" s="87"/>
      <c r="B4" s="97"/>
      <c r="C4" s="89"/>
      <c r="D4" s="89"/>
      <c r="E4" s="91"/>
      <c r="F4" s="67" t="s">
        <v>7</v>
      </c>
      <c r="G4" s="68" t="s">
        <v>7</v>
      </c>
      <c r="H4" s="66" t="s">
        <v>7</v>
      </c>
      <c r="I4" s="67" t="s">
        <v>7</v>
      </c>
      <c r="J4" s="9" t="s">
        <v>22</v>
      </c>
      <c r="K4" s="10" t="s">
        <v>23</v>
      </c>
      <c r="L4" s="10" t="s">
        <v>0</v>
      </c>
      <c r="M4" s="26" t="s">
        <v>0</v>
      </c>
      <c r="N4" s="110"/>
      <c r="O4" s="93"/>
      <c r="P4" s="93"/>
      <c r="Q4" s="93"/>
      <c r="R4" s="93"/>
      <c r="S4" s="108"/>
      <c r="T4" s="31" t="s">
        <v>7</v>
      </c>
      <c r="U4" s="32" t="s">
        <v>22</v>
      </c>
      <c r="V4" s="32" t="s">
        <v>0</v>
      </c>
      <c r="W4" s="32" t="s">
        <v>0</v>
      </c>
      <c r="X4" s="33" t="s">
        <v>0</v>
      </c>
    </row>
    <row r="5" spans="1:24" ht="60" customHeight="1" x14ac:dyDescent="0.3">
      <c r="A5" s="75">
        <v>1</v>
      </c>
      <c r="B5" s="76" t="s">
        <v>9</v>
      </c>
      <c r="C5" s="77" t="s">
        <v>11</v>
      </c>
      <c r="D5" s="78" t="s">
        <v>6</v>
      </c>
      <c r="E5" s="79" t="s">
        <v>10</v>
      </c>
      <c r="F5" s="80">
        <v>2132</v>
      </c>
      <c r="G5" s="81">
        <v>3036</v>
      </c>
      <c r="H5" s="82">
        <v>3424</v>
      </c>
      <c r="I5" s="83">
        <f t="shared" ref="I5:I10" si="0">F5+G5+H5</f>
        <v>8592</v>
      </c>
      <c r="J5" s="84">
        <v>2</v>
      </c>
      <c r="K5" s="35"/>
      <c r="L5" s="36">
        <f t="shared" ref="L5:L6" si="1">K5*I5</f>
        <v>0</v>
      </c>
      <c r="M5" s="121">
        <f t="shared" ref="M5:M6" si="2">L5*J5</f>
        <v>0</v>
      </c>
      <c r="N5" s="101">
        <v>1</v>
      </c>
      <c r="O5" s="103" t="s">
        <v>44</v>
      </c>
      <c r="P5" s="103" t="s">
        <v>45</v>
      </c>
      <c r="Q5" s="103" t="s">
        <v>6</v>
      </c>
      <c r="R5" s="105" t="s">
        <v>46</v>
      </c>
      <c r="S5" s="111" t="s">
        <v>47</v>
      </c>
      <c r="T5" s="114">
        <v>3</v>
      </c>
      <c r="U5" s="111">
        <v>2</v>
      </c>
      <c r="V5" s="115"/>
      <c r="W5" s="118">
        <f>T5*V5</f>
        <v>0</v>
      </c>
      <c r="X5" s="120">
        <f>U5*W5</f>
        <v>0</v>
      </c>
    </row>
    <row r="6" spans="1:24" ht="60" customHeight="1" x14ac:dyDescent="0.3">
      <c r="A6" s="34">
        <v>2</v>
      </c>
      <c r="B6" s="69" t="s">
        <v>9</v>
      </c>
      <c r="C6" s="49" t="s">
        <v>12</v>
      </c>
      <c r="D6" s="70" t="s">
        <v>6</v>
      </c>
      <c r="E6" s="45" t="s">
        <v>10</v>
      </c>
      <c r="F6" s="71">
        <v>276</v>
      </c>
      <c r="G6" s="46">
        <v>588</v>
      </c>
      <c r="H6" s="72">
        <v>0</v>
      </c>
      <c r="I6" s="16">
        <f t="shared" si="0"/>
        <v>864</v>
      </c>
      <c r="J6" s="73">
        <v>2</v>
      </c>
      <c r="K6" s="43"/>
      <c r="L6" s="44">
        <f t="shared" si="1"/>
        <v>0</v>
      </c>
      <c r="M6" s="122">
        <f t="shared" si="2"/>
        <v>0</v>
      </c>
      <c r="N6" s="102"/>
      <c r="O6" s="104"/>
      <c r="P6" s="104"/>
      <c r="Q6" s="104"/>
      <c r="R6" s="106"/>
      <c r="S6" s="112"/>
      <c r="T6" s="113"/>
      <c r="U6" s="112"/>
      <c r="V6" s="116"/>
      <c r="W6" s="117"/>
      <c r="X6" s="119"/>
    </row>
    <row r="7" spans="1:24" ht="60" customHeight="1" x14ac:dyDescent="0.3">
      <c r="A7" s="34">
        <v>3</v>
      </c>
      <c r="B7" s="69" t="s">
        <v>9</v>
      </c>
      <c r="C7" s="49" t="s">
        <v>13</v>
      </c>
      <c r="D7" s="70" t="s">
        <v>6</v>
      </c>
      <c r="E7" s="45" t="s">
        <v>10</v>
      </c>
      <c r="F7" s="71">
        <v>276</v>
      </c>
      <c r="G7" s="46">
        <v>499.5</v>
      </c>
      <c r="H7" s="72">
        <v>230</v>
      </c>
      <c r="I7" s="74">
        <f>F7+G7+H7</f>
        <v>1005.5</v>
      </c>
      <c r="J7" s="73">
        <v>2</v>
      </c>
      <c r="K7" s="43"/>
      <c r="L7" s="44">
        <f t="shared" ref="L7:L10" si="3">I7*K7</f>
        <v>0</v>
      </c>
      <c r="M7" s="122">
        <f t="shared" ref="M7:M10" si="4">L7*J7</f>
        <v>0</v>
      </c>
      <c r="N7" s="62">
        <v>2</v>
      </c>
      <c r="O7" s="63" t="s">
        <v>48</v>
      </c>
      <c r="P7" s="63" t="s">
        <v>49</v>
      </c>
      <c r="Q7" s="63" t="s">
        <v>6</v>
      </c>
      <c r="R7" s="64" t="s">
        <v>46</v>
      </c>
      <c r="S7" s="45"/>
      <c r="T7" s="38">
        <v>3</v>
      </c>
      <c r="U7" s="39">
        <v>2</v>
      </c>
      <c r="V7" s="40"/>
      <c r="W7" s="41">
        <f t="shared" ref="W7:X19" si="5">T7*V7</f>
        <v>0</v>
      </c>
      <c r="X7" s="42">
        <f>U7*W7</f>
        <v>0</v>
      </c>
    </row>
    <row r="8" spans="1:24" ht="60" customHeight="1" x14ac:dyDescent="0.3">
      <c r="A8" s="34">
        <v>4</v>
      </c>
      <c r="B8" s="69" t="s">
        <v>9</v>
      </c>
      <c r="C8" s="49" t="s">
        <v>14</v>
      </c>
      <c r="D8" s="70" t="s">
        <v>6</v>
      </c>
      <c r="E8" s="45" t="s">
        <v>10</v>
      </c>
      <c r="F8" s="71">
        <v>0</v>
      </c>
      <c r="G8" s="46">
        <v>25</v>
      </c>
      <c r="H8" s="72">
        <v>0</v>
      </c>
      <c r="I8" s="16">
        <f>F8+G8+H8</f>
        <v>25</v>
      </c>
      <c r="J8" s="73">
        <v>2</v>
      </c>
      <c r="K8" s="43"/>
      <c r="L8" s="44">
        <f t="shared" si="3"/>
        <v>0</v>
      </c>
      <c r="M8" s="122">
        <f t="shared" si="4"/>
        <v>0</v>
      </c>
      <c r="N8" s="62">
        <v>3</v>
      </c>
      <c r="O8" s="63" t="s">
        <v>48</v>
      </c>
      <c r="P8" s="63" t="s">
        <v>50</v>
      </c>
      <c r="Q8" s="63" t="s">
        <v>6</v>
      </c>
      <c r="R8" s="64" t="s">
        <v>46</v>
      </c>
      <c r="S8" s="45"/>
      <c r="T8" s="38">
        <v>3</v>
      </c>
      <c r="U8" s="39">
        <v>2</v>
      </c>
      <c r="V8" s="40"/>
      <c r="W8" s="41">
        <f t="shared" si="5"/>
        <v>0</v>
      </c>
      <c r="X8" s="42">
        <f t="shared" si="5"/>
        <v>0</v>
      </c>
    </row>
    <row r="9" spans="1:24" ht="60" customHeight="1" x14ac:dyDescent="0.3">
      <c r="A9" s="34">
        <v>5</v>
      </c>
      <c r="B9" s="69" t="s">
        <v>9</v>
      </c>
      <c r="C9" s="49" t="s">
        <v>15</v>
      </c>
      <c r="D9" s="70" t="s">
        <v>6</v>
      </c>
      <c r="E9" s="45" t="s">
        <v>10</v>
      </c>
      <c r="F9" s="71">
        <v>425</v>
      </c>
      <c r="G9" s="46">
        <v>375</v>
      </c>
      <c r="H9" s="72">
        <v>0</v>
      </c>
      <c r="I9" s="16">
        <f t="shared" si="0"/>
        <v>800</v>
      </c>
      <c r="J9" s="73">
        <v>2</v>
      </c>
      <c r="K9" s="43"/>
      <c r="L9" s="44">
        <f t="shared" si="3"/>
        <v>0</v>
      </c>
      <c r="M9" s="122">
        <f t="shared" si="4"/>
        <v>0</v>
      </c>
      <c r="N9" s="62">
        <v>4</v>
      </c>
      <c r="O9" s="63" t="s">
        <v>51</v>
      </c>
      <c r="P9" s="63" t="s">
        <v>52</v>
      </c>
      <c r="Q9" s="63" t="s">
        <v>6</v>
      </c>
      <c r="R9" s="61" t="s">
        <v>46</v>
      </c>
      <c r="S9" s="45"/>
      <c r="T9" s="38">
        <v>3</v>
      </c>
      <c r="U9" s="39">
        <v>2</v>
      </c>
      <c r="V9" s="40"/>
      <c r="W9" s="41">
        <f t="shared" si="5"/>
        <v>0</v>
      </c>
      <c r="X9" s="42">
        <f t="shared" si="5"/>
        <v>0</v>
      </c>
    </row>
    <row r="10" spans="1:24" ht="60" customHeight="1" x14ac:dyDescent="0.3">
      <c r="A10" s="34">
        <v>6</v>
      </c>
      <c r="B10" s="69" t="s">
        <v>9</v>
      </c>
      <c r="C10" s="49" t="s">
        <v>16</v>
      </c>
      <c r="D10" s="70" t="s">
        <v>6</v>
      </c>
      <c r="E10" s="45" t="s">
        <v>5</v>
      </c>
      <c r="F10" s="71">
        <v>534</v>
      </c>
      <c r="G10" s="46">
        <v>1177</v>
      </c>
      <c r="H10" s="47">
        <v>169.5</v>
      </c>
      <c r="I10" s="74">
        <f t="shared" si="0"/>
        <v>1880.5</v>
      </c>
      <c r="J10" s="73">
        <v>2</v>
      </c>
      <c r="K10" s="43"/>
      <c r="L10" s="44">
        <f t="shared" si="3"/>
        <v>0</v>
      </c>
      <c r="M10" s="122">
        <f t="shared" si="4"/>
        <v>0</v>
      </c>
      <c r="N10" s="62">
        <v>5</v>
      </c>
      <c r="O10" s="63" t="s">
        <v>48</v>
      </c>
      <c r="P10" s="63" t="s">
        <v>53</v>
      </c>
      <c r="Q10" s="63" t="s">
        <v>6</v>
      </c>
      <c r="R10" s="61" t="s">
        <v>46</v>
      </c>
      <c r="S10" s="45"/>
      <c r="T10" s="38">
        <v>3</v>
      </c>
      <c r="U10" s="39">
        <v>2</v>
      </c>
      <c r="V10" s="40"/>
      <c r="W10" s="41">
        <f t="shared" si="5"/>
        <v>0</v>
      </c>
      <c r="X10" s="42">
        <f t="shared" si="5"/>
        <v>0</v>
      </c>
    </row>
    <row r="11" spans="1:24" ht="60" customHeight="1" x14ac:dyDescent="0.3">
      <c r="A11" s="34">
        <v>7</v>
      </c>
      <c r="B11" s="69" t="s">
        <v>9</v>
      </c>
      <c r="C11" s="49" t="s">
        <v>28</v>
      </c>
      <c r="D11" s="70" t="s">
        <v>6</v>
      </c>
      <c r="E11" s="45" t="s">
        <v>10</v>
      </c>
      <c r="F11" s="71">
        <v>0</v>
      </c>
      <c r="G11" s="71">
        <v>0</v>
      </c>
      <c r="H11" s="47">
        <v>35</v>
      </c>
      <c r="I11" s="74">
        <f>F11+G11+H11</f>
        <v>35</v>
      </c>
      <c r="J11" s="73">
        <v>2</v>
      </c>
      <c r="K11" s="43"/>
      <c r="L11" s="44">
        <f t="shared" ref="L11:L16" si="6">I11*K11</f>
        <v>0</v>
      </c>
      <c r="M11" s="122">
        <f t="shared" ref="M11:M16" si="7">L11*J11</f>
        <v>0</v>
      </c>
      <c r="N11" s="62">
        <v>6</v>
      </c>
      <c r="O11" s="63" t="s">
        <v>54</v>
      </c>
      <c r="P11" s="63" t="s">
        <v>55</v>
      </c>
      <c r="Q11" s="65" t="s">
        <v>56</v>
      </c>
      <c r="R11" s="61" t="s">
        <v>46</v>
      </c>
      <c r="S11" s="45"/>
      <c r="T11" s="38">
        <v>3</v>
      </c>
      <c r="U11" s="39">
        <v>2</v>
      </c>
      <c r="V11" s="40"/>
      <c r="W11" s="41">
        <f t="shared" si="5"/>
        <v>0</v>
      </c>
      <c r="X11" s="42">
        <f t="shared" si="5"/>
        <v>0</v>
      </c>
    </row>
    <row r="12" spans="1:24" ht="60" customHeight="1" x14ac:dyDescent="0.3">
      <c r="A12" s="34">
        <v>8</v>
      </c>
      <c r="B12" s="69" t="s">
        <v>9</v>
      </c>
      <c r="C12" s="49" t="s">
        <v>29</v>
      </c>
      <c r="D12" s="70" t="s">
        <v>6</v>
      </c>
      <c r="E12" s="45" t="s">
        <v>10</v>
      </c>
      <c r="F12" s="71">
        <v>0</v>
      </c>
      <c r="G12" s="71">
        <v>0</v>
      </c>
      <c r="H12" s="47">
        <v>110</v>
      </c>
      <c r="I12" s="74">
        <f>F12+G12+H12</f>
        <v>110</v>
      </c>
      <c r="J12" s="73">
        <v>2</v>
      </c>
      <c r="K12" s="43"/>
      <c r="L12" s="44">
        <f t="shared" si="6"/>
        <v>0</v>
      </c>
      <c r="M12" s="122">
        <f t="shared" si="7"/>
        <v>0</v>
      </c>
      <c r="N12" s="62">
        <v>7</v>
      </c>
      <c r="O12" s="63" t="s">
        <v>48</v>
      </c>
      <c r="P12" s="63" t="s">
        <v>57</v>
      </c>
      <c r="Q12" s="65" t="s">
        <v>56</v>
      </c>
      <c r="R12" s="61" t="s">
        <v>46</v>
      </c>
      <c r="S12" s="45"/>
      <c r="T12" s="38">
        <v>3</v>
      </c>
      <c r="U12" s="39">
        <v>2</v>
      </c>
      <c r="V12" s="40"/>
      <c r="W12" s="41">
        <f t="shared" si="5"/>
        <v>0</v>
      </c>
      <c r="X12" s="42">
        <f t="shared" si="5"/>
        <v>0</v>
      </c>
    </row>
    <row r="13" spans="1:24" ht="60" customHeight="1" x14ac:dyDescent="0.3">
      <c r="A13" s="34">
        <v>9</v>
      </c>
      <c r="B13" s="69" t="s">
        <v>9</v>
      </c>
      <c r="C13" s="49" t="s">
        <v>32</v>
      </c>
      <c r="D13" s="70" t="s">
        <v>6</v>
      </c>
      <c r="E13" s="45" t="s">
        <v>10</v>
      </c>
      <c r="F13" s="71">
        <v>0</v>
      </c>
      <c r="G13" s="71">
        <v>0</v>
      </c>
      <c r="H13" s="47">
        <v>96</v>
      </c>
      <c r="I13" s="16">
        <v>96</v>
      </c>
      <c r="J13" s="73">
        <v>2</v>
      </c>
      <c r="K13" s="43"/>
      <c r="L13" s="44">
        <f t="shared" si="6"/>
        <v>0</v>
      </c>
      <c r="M13" s="122">
        <f t="shared" si="7"/>
        <v>0</v>
      </c>
      <c r="N13" s="62">
        <v>8</v>
      </c>
      <c r="O13" s="63" t="s">
        <v>58</v>
      </c>
      <c r="P13" s="63" t="s">
        <v>59</v>
      </c>
      <c r="Q13" s="65" t="s">
        <v>56</v>
      </c>
      <c r="R13" s="61" t="s">
        <v>46</v>
      </c>
      <c r="S13" s="45"/>
      <c r="T13" s="38">
        <v>3</v>
      </c>
      <c r="U13" s="39">
        <v>2</v>
      </c>
      <c r="V13" s="40"/>
      <c r="W13" s="41">
        <f t="shared" si="5"/>
        <v>0</v>
      </c>
      <c r="X13" s="42">
        <f t="shared" si="5"/>
        <v>0</v>
      </c>
    </row>
    <row r="14" spans="1:24" ht="60" customHeight="1" x14ac:dyDescent="0.3">
      <c r="A14" s="34">
        <v>10</v>
      </c>
      <c r="B14" s="69" t="s">
        <v>9</v>
      </c>
      <c r="C14" s="49" t="s">
        <v>33</v>
      </c>
      <c r="D14" s="70" t="s">
        <v>6</v>
      </c>
      <c r="E14" s="45" t="s">
        <v>10</v>
      </c>
      <c r="F14" s="71">
        <v>0</v>
      </c>
      <c r="G14" s="71">
        <v>0</v>
      </c>
      <c r="H14" s="47">
        <v>37</v>
      </c>
      <c r="I14" s="16">
        <v>37</v>
      </c>
      <c r="J14" s="73">
        <v>2</v>
      </c>
      <c r="K14" s="43"/>
      <c r="L14" s="44">
        <f t="shared" si="6"/>
        <v>0</v>
      </c>
      <c r="M14" s="122">
        <f t="shared" si="7"/>
        <v>0</v>
      </c>
      <c r="N14" s="62">
        <v>9</v>
      </c>
      <c r="O14" s="63" t="s">
        <v>61</v>
      </c>
      <c r="P14" s="63" t="s">
        <v>62</v>
      </c>
      <c r="Q14" s="63" t="s">
        <v>6</v>
      </c>
      <c r="R14" s="61" t="s">
        <v>46</v>
      </c>
      <c r="S14" s="45"/>
      <c r="T14" s="38">
        <v>3</v>
      </c>
      <c r="U14" s="39">
        <v>2</v>
      </c>
      <c r="V14" s="40"/>
      <c r="W14" s="41">
        <f t="shared" si="5"/>
        <v>0</v>
      </c>
      <c r="X14" s="42">
        <f t="shared" si="5"/>
        <v>0</v>
      </c>
    </row>
    <row r="15" spans="1:24" ht="60" customHeight="1" x14ac:dyDescent="0.3">
      <c r="A15" s="34">
        <v>11</v>
      </c>
      <c r="B15" s="69" t="s">
        <v>9</v>
      </c>
      <c r="C15" s="49" t="s">
        <v>34</v>
      </c>
      <c r="D15" s="70" t="s">
        <v>6</v>
      </c>
      <c r="E15" s="45" t="s">
        <v>10</v>
      </c>
      <c r="F15" s="71">
        <v>0</v>
      </c>
      <c r="G15" s="71">
        <v>0</v>
      </c>
      <c r="H15" s="47">
        <v>121</v>
      </c>
      <c r="I15" s="16">
        <v>121</v>
      </c>
      <c r="J15" s="73">
        <v>2</v>
      </c>
      <c r="K15" s="43"/>
      <c r="L15" s="44">
        <f t="shared" si="6"/>
        <v>0</v>
      </c>
      <c r="M15" s="122">
        <f t="shared" si="7"/>
        <v>0</v>
      </c>
      <c r="N15" s="62">
        <v>10</v>
      </c>
      <c r="O15" s="63" t="s">
        <v>63</v>
      </c>
      <c r="P15" s="63" t="s">
        <v>64</v>
      </c>
      <c r="Q15" s="63" t="s">
        <v>6</v>
      </c>
      <c r="R15" s="61" t="s">
        <v>46</v>
      </c>
      <c r="S15" s="45"/>
      <c r="T15" s="38">
        <v>3</v>
      </c>
      <c r="U15" s="39">
        <v>2</v>
      </c>
      <c r="V15" s="40"/>
      <c r="W15" s="41">
        <f t="shared" si="5"/>
        <v>0</v>
      </c>
      <c r="X15" s="42">
        <f t="shared" si="5"/>
        <v>0</v>
      </c>
    </row>
    <row r="16" spans="1:24" ht="60" customHeight="1" x14ac:dyDescent="0.3">
      <c r="A16" s="34">
        <v>12</v>
      </c>
      <c r="B16" s="69" t="s">
        <v>9</v>
      </c>
      <c r="C16" s="49" t="s">
        <v>35</v>
      </c>
      <c r="D16" s="70" t="s">
        <v>6</v>
      </c>
      <c r="E16" s="45" t="s">
        <v>10</v>
      </c>
      <c r="F16" s="71">
        <v>0</v>
      </c>
      <c r="G16" s="71">
        <v>0</v>
      </c>
      <c r="H16" s="47">
        <v>73</v>
      </c>
      <c r="I16" s="16">
        <v>73</v>
      </c>
      <c r="J16" s="73">
        <v>2</v>
      </c>
      <c r="K16" s="43"/>
      <c r="L16" s="44">
        <f t="shared" si="6"/>
        <v>0</v>
      </c>
      <c r="M16" s="122">
        <f t="shared" si="7"/>
        <v>0</v>
      </c>
      <c r="N16" s="62">
        <v>11</v>
      </c>
      <c r="O16" s="63" t="s">
        <v>65</v>
      </c>
      <c r="P16" s="63" t="s">
        <v>66</v>
      </c>
      <c r="Q16" s="63" t="s">
        <v>6</v>
      </c>
      <c r="R16" s="61" t="s">
        <v>46</v>
      </c>
      <c r="S16" s="45"/>
      <c r="T16" s="38">
        <v>3</v>
      </c>
      <c r="U16" s="39">
        <v>2</v>
      </c>
      <c r="V16" s="40"/>
      <c r="W16" s="41">
        <f t="shared" si="5"/>
        <v>0</v>
      </c>
      <c r="X16" s="42">
        <f t="shared" si="5"/>
        <v>0</v>
      </c>
    </row>
    <row r="17" spans="1:24" ht="35.4" customHeight="1" thickBot="1" x14ac:dyDescent="0.35">
      <c r="A17" s="85"/>
      <c r="B17" s="4"/>
      <c r="C17" s="4"/>
      <c r="D17" s="4"/>
      <c r="E17" s="4"/>
      <c r="F17" s="4"/>
      <c r="G17" s="4"/>
      <c r="H17" s="12" t="s">
        <v>18</v>
      </c>
      <c r="I17" s="13">
        <f>SUM(I5:I16)</f>
        <v>13639</v>
      </c>
      <c r="J17" s="14"/>
      <c r="K17" s="14"/>
      <c r="L17" s="15">
        <f>SUM(L5:L16)</f>
        <v>0</v>
      </c>
      <c r="M17" s="123">
        <f>SUM(M5:M16)</f>
        <v>0</v>
      </c>
      <c r="N17" s="62">
        <v>12</v>
      </c>
      <c r="O17" s="63" t="s">
        <v>67</v>
      </c>
      <c r="P17" s="63" t="s">
        <v>68</v>
      </c>
      <c r="Q17" s="63" t="s">
        <v>6</v>
      </c>
      <c r="R17" s="61" t="s">
        <v>46</v>
      </c>
      <c r="S17" s="45"/>
      <c r="T17" s="38">
        <v>3</v>
      </c>
      <c r="U17" s="39">
        <v>2</v>
      </c>
      <c r="V17" s="40"/>
      <c r="W17" s="41">
        <f t="shared" si="5"/>
        <v>0</v>
      </c>
      <c r="X17" s="42">
        <f t="shared" si="5"/>
        <v>0</v>
      </c>
    </row>
    <row r="18" spans="1:24" ht="72" x14ac:dyDescent="0.3">
      <c r="A18" s="4"/>
      <c r="B18" s="11" t="s">
        <v>27</v>
      </c>
      <c r="C18" s="50"/>
      <c r="D18" s="11"/>
      <c r="E18" s="4"/>
      <c r="F18" s="4"/>
      <c r="G18" s="4"/>
      <c r="H18" s="4"/>
      <c r="I18" s="4"/>
      <c r="J18" s="4"/>
      <c r="K18" s="4"/>
      <c r="M18" s="4"/>
      <c r="N18" s="62">
        <v>13</v>
      </c>
      <c r="O18" s="63" t="s">
        <v>67</v>
      </c>
      <c r="P18" s="63" t="s">
        <v>69</v>
      </c>
      <c r="Q18" s="63" t="s">
        <v>6</v>
      </c>
      <c r="R18" s="61" t="s">
        <v>46</v>
      </c>
      <c r="S18" s="45"/>
      <c r="T18" s="38">
        <v>3</v>
      </c>
      <c r="U18" s="39">
        <v>2</v>
      </c>
      <c r="V18" s="40"/>
      <c r="W18" s="41">
        <f t="shared" si="5"/>
        <v>0</v>
      </c>
      <c r="X18" s="42">
        <f t="shared" si="5"/>
        <v>0</v>
      </c>
    </row>
    <row r="19" spans="1:24" ht="72" x14ac:dyDescent="0.3">
      <c r="D19" s="94" t="s">
        <v>4</v>
      </c>
      <c r="E19" s="95"/>
      <c r="F19" s="95"/>
      <c r="G19" s="95"/>
      <c r="H19" s="95"/>
      <c r="I19" s="95"/>
      <c r="J19" s="95"/>
      <c r="K19" s="95"/>
      <c r="L19" s="95"/>
      <c r="N19" s="62">
        <v>14</v>
      </c>
      <c r="O19" s="63" t="s">
        <v>70</v>
      </c>
      <c r="P19" s="63" t="s">
        <v>71</v>
      </c>
      <c r="Q19" s="63" t="s">
        <v>6</v>
      </c>
      <c r="R19" s="61" t="s">
        <v>46</v>
      </c>
      <c r="S19" s="45"/>
      <c r="T19" s="38">
        <v>3</v>
      </c>
      <c r="U19" s="39">
        <v>2</v>
      </c>
      <c r="V19" s="40"/>
      <c r="W19" s="41">
        <f t="shared" si="5"/>
        <v>0</v>
      </c>
      <c r="X19" s="42">
        <f t="shared" si="5"/>
        <v>0</v>
      </c>
    </row>
    <row r="20" spans="1:24" ht="72" x14ac:dyDescent="0.3">
      <c r="D20" s="95"/>
      <c r="E20" s="95"/>
      <c r="F20" s="95"/>
      <c r="G20" s="95"/>
      <c r="H20" s="95"/>
      <c r="I20" s="95"/>
      <c r="J20" s="95"/>
      <c r="K20" s="95"/>
      <c r="L20" s="95"/>
      <c r="N20" s="62">
        <v>15</v>
      </c>
      <c r="O20" s="63" t="s">
        <v>72</v>
      </c>
      <c r="P20" s="63" t="s">
        <v>73</v>
      </c>
      <c r="Q20" s="63" t="s">
        <v>6</v>
      </c>
      <c r="R20" s="61" t="s">
        <v>46</v>
      </c>
      <c r="S20" s="45"/>
      <c r="T20" s="38">
        <v>3</v>
      </c>
      <c r="U20" s="39">
        <v>2</v>
      </c>
      <c r="V20" s="40"/>
      <c r="W20" s="41">
        <f t="shared" ref="W20:X57" si="8">T20*V20</f>
        <v>0</v>
      </c>
      <c r="X20" s="42">
        <f t="shared" si="8"/>
        <v>0</v>
      </c>
    </row>
    <row r="21" spans="1:24" ht="72" x14ac:dyDescent="0.3">
      <c r="D21" s="95"/>
      <c r="E21" s="95"/>
      <c r="F21" s="95"/>
      <c r="G21" s="95"/>
      <c r="H21" s="95"/>
      <c r="I21" s="95"/>
      <c r="J21" s="95"/>
      <c r="K21" s="95"/>
      <c r="L21" s="95"/>
      <c r="N21" s="62">
        <v>16</v>
      </c>
      <c r="O21" s="63" t="s">
        <v>74</v>
      </c>
      <c r="P21" s="63" t="s">
        <v>75</v>
      </c>
      <c r="Q21" s="63" t="s">
        <v>6</v>
      </c>
      <c r="R21" s="61" t="s">
        <v>46</v>
      </c>
      <c r="S21" s="45"/>
      <c r="T21" s="38">
        <v>3</v>
      </c>
      <c r="U21" s="39">
        <v>2</v>
      </c>
      <c r="V21" s="40"/>
      <c r="W21" s="41">
        <f t="shared" si="8"/>
        <v>0</v>
      </c>
      <c r="X21" s="42">
        <f t="shared" si="8"/>
        <v>0</v>
      </c>
    </row>
    <row r="22" spans="1:24" ht="72" x14ac:dyDescent="0.3">
      <c r="N22" s="62">
        <v>17</v>
      </c>
      <c r="O22" s="63" t="s">
        <v>74</v>
      </c>
      <c r="P22" s="63" t="s">
        <v>76</v>
      </c>
      <c r="Q22" s="63" t="s">
        <v>6</v>
      </c>
      <c r="R22" s="61" t="s">
        <v>46</v>
      </c>
      <c r="S22" s="45"/>
      <c r="T22" s="38">
        <v>3</v>
      </c>
      <c r="U22" s="39">
        <v>2</v>
      </c>
      <c r="V22" s="40"/>
      <c r="W22" s="41">
        <f t="shared" si="8"/>
        <v>0</v>
      </c>
      <c r="X22" s="42">
        <f t="shared" si="8"/>
        <v>0</v>
      </c>
    </row>
    <row r="23" spans="1:24" ht="72" x14ac:dyDescent="0.3">
      <c r="N23" s="62">
        <v>18</v>
      </c>
      <c r="O23" s="63" t="s">
        <v>74</v>
      </c>
      <c r="P23" s="63" t="s">
        <v>77</v>
      </c>
      <c r="Q23" s="63" t="s">
        <v>6</v>
      </c>
      <c r="R23" s="61" t="s">
        <v>46</v>
      </c>
      <c r="S23" s="45"/>
      <c r="T23" s="38">
        <v>3</v>
      </c>
      <c r="U23" s="39">
        <v>2</v>
      </c>
      <c r="V23" s="40"/>
      <c r="W23" s="41">
        <f t="shared" si="8"/>
        <v>0</v>
      </c>
      <c r="X23" s="42">
        <f t="shared" si="8"/>
        <v>0</v>
      </c>
    </row>
    <row r="24" spans="1:24" ht="72" x14ac:dyDescent="0.3">
      <c r="N24" s="62">
        <v>19</v>
      </c>
      <c r="O24" s="63" t="s">
        <v>74</v>
      </c>
      <c r="P24" s="63" t="s">
        <v>78</v>
      </c>
      <c r="Q24" s="63" t="s">
        <v>6</v>
      </c>
      <c r="R24" s="61" t="s">
        <v>46</v>
      </c>
      <c r="S24" s="45"/>
      <c r="T24" s="38">
        <v>3</v>
      </c>
      <c r="U24" s="39">
        <v>2</v>
      </c>
      <c r="V24" s="40"/>
      <c r="W24" s="41">
        <f t="shared" si="8"/>
        <v>0</v>
      </c>
      <c r="X24" s="42">
        <f t="shared" si="8"/>
        <v>0</v>
      </c>
    </row>
    <row r="25" spans="1:24" x14ac:dyDescent="0.3">
      <c r="N25" s="101">
        <v>20</v>
      </c>
      <c r="O25" s="103" t="s">
        <v>79</v>
      </c>
      <c r="P25" s="103" t="s">
        <v>80</v>
      </c>
      <c r="Q25" s="103" t="s">
        <v>6</v>
      </c>
      <c r="R25" s="105" t="s">
        <v>81</v>
      </c>
      <c r="S25" s="124" t="s">
        <v>47</v>
      </c>
      <c r="T25" s="38">
        <v>3</v>
      </c>
      <c r="U25" s="39">
        <v>2</v>
      </c>
      <c r="V25" s="40"/>
      <c r="W25" s="41">
        <f t="shared" si="8"/>
        <v>0</v>
      </c>
      <c r="X25" s="42">
        <f t="shared" si="8"/>
        <v>0</v>
      </c>
    </row>
    <row r="26" spans="1:24" ht="273.60000000000002" x14ac:dyDescent="0.3">
      <c r="N26" s="102"/>
      <c r="O26" s="104"/>
      <c r="P26" s="104"/>
      <c r="Q26" s="104"/>
      <c r="R26" s="106"/>
      <c r="S26" s="45" t="s">
        <v>82</v>
      </c>
      <c r="T26" s="38">
        <v>180</v>
      </c>
      <c r="U26" s="39">
        <v>2</v>
      </c>
      <c r="V26" s="40"/>
      <c r="W26" s="41">
        <f t="shared" si="8"/>
        <v>0</v>
      </c>
      <c r="X26" s="42">
        <f t="shared" si="8"/>
        <v>0</v>
      </c>
    </row>
    <row r="27" spans="1:24" ht="72" x14ac:dyDescent="0.3">
      <c r="N27" s="62">
        <v>21</v>
      </c>
      <c r="O27" s="63" t="s">
        <v>83</v>
      </c>
      <c r="P27" s="63" t="s">
        <v>84</v>
      </c>
      <c r="Q27" s="63" t="s">
        <v>6</v>
      </c>
      <c r="R27" s="61" t="s">
        <v>46</v>
      </c>
      <c r="S27" s="45"/>
      <c r="T27" s="38">
        <v>3</v>
      </c>
      <c r="U27" s="39">
        <v>2</v>
      </c>
      <c r="V27" s="40"/>
      <c r="W27" s="41">
        <f t="shared" si="8"/>
        <v>0</v>
      </c>
      <c r="X27" s="42">
        <f t="shared" si="8"/>
        <v>0</v>
      </c>
    </row>
    <row r="28" spans="1:24" ht="72" x14ac:dyDescent="0.3">
      <c r="N28" s="62">
        <v>22</v>
      </c>
      <c r="O28" s="63" t="s">
        <v>85</v>
      </c>
      <c r="P28" s="63" t="s">
        <v>86</v>
      </c>
      <c r="Q28" s="63" t="s">
        <v>6</v>
      </c>
      <c r="R28" s="61" t="s">
        <v>46</v>
      </c>
      <c r="S28" s="45"/>
      <c r="T28" s="38">
        <v>3</v>
      </c>
      <c r="U28" s="39">
        <v>2</v>
      </c>
      <c r="V28" s="40"/>
      <c r="W28" s="41">
        <f t="shared" si="8"/>
        <v>0</v>
      </c>
      <c r="X28" s="42">
        <f t="shared" si="8"/>
        <v>0</v>
      </c>
    </row>
    <row r="29" spans="1:24" ht="72" x14ac:dyDescent="0.3">
      <c r="N29" s="62">
        <v>23</v>
      </c>
      <c r="O29" s="63" t="s">
        <v>87</v>
      </c>
      <c r="P29" s="63" t="s">
        <v>88</v>
      </c>
      <c r="Q29" s="65" t="s">
        <v>56</v>
      </c>
      <c r="R29" s="61" t="s">
        <v>46</v>
      </c>
      <c r="S29" s="45"/>
      <c r="T29" s="38">
        <v>3</v>
      </c>
      <c r="U29" s="39">
        <v>2</v>
      </c>
      <c r="V29" s="40"/>
      <c r="W29" s="41">
        <f t="shared" si="8"/>
        <v>0</v>
      </c>
      <c r="X29" s="42">
        <f t="shared" si="8"/>
        <v>0</v>
      </c>
    </row>
    <row r="30" spans="1:24" ht="72" x14ac:dyDescent="0.3">
      <c r="N30" s="62">
        <v>24</v>
      </c>
      <c r="O30" s="63" t="s">
        <v>89</v>
      </c>
      <c r="P30" s="63" t="s">
        <v>90</v>
      </c>
      <c r="Q30" s="63" t="s">
        <v>6</v>
      </c>
      <c r="R30" s="61" t="s">
        <v>46</v>
      </c>
      <c r="S30" s="45"/>
      <c r="T30" s="38">
        <v>3</v>
      </c>
      <c r="U30" s="39">
        <v>2</v>
      </c>
      <c r="V30" s="40"/>
      <c r="W30" s="41">
        <f t="shared" si="8"/>
        <v>0</v>
      </c>
      <c r="X30" s="42">
        <f t="shared" si="8"/>
        <v>0</v>
      </c>
    </row>
    <row r="31" spans="1:24" ht="72" x14ac:dyDescent="0.3">
      <c r="N31" s="62">
        <v>25</v>
      </c>
      <c r="O31" s="63" t="s">
        <v>91</v>
      </c>
      <c r="P31" s="63" t="s">
        <v>92</v>
      </c>
      <c r="Q31" s="63" t="s">
        <v>6</v>
      </c>
      <c r="R31" s="61" t="s">
        <v>46</v>
      </c>
      <c r="S31" s="45"/>
      <c r="T31" s="38">
        <v>3</v>
      </c>
      <c r="U31" s="39">
        <v>2</v>
      </c>
      <c r="V31" s="40"/>
      <c r="W31" s="41">
        <f t="shared" si="8"/>
        <v>0</v>
      </c>
      <c r="X31" s="42">
        <f t="shared" si="8"/>
        <v>0</v>
      </c>
    </row>
    <row r="32" spans="1:24" ht="72" x14ac:dyDescent="0.3">
      <c r="N32" s="62">
        <v>26</v>
      </c>
      <c r="O32" s="63" t="s">
        <v>93</v>
      </c>
      <c r="P32" s="63" t="s">
        <v>94</v>
      </c>
      <c r="Q32" s="63" t="s">
        <v>6</v>
      </c>
      <c r="R32" s="61" t="s">
        <v>46</v>
      </c>
      <c r="S32" s="45"/>
      <c r="T32" s="38">
        <v>3</v>
      </c>
      <c r="U32" s="39">
        <v>2</v>
      </c>
      <c r="V32" s="40"/>
      <c r="W32" s="41">
        <f t="shared" si="8"/>
        <v>0</v>
      </c>
      <c r="X32" s="42">
        <f t="shared" si="8"/>
        <v>0</v>
      </c>
    </row>
    <row r="33" spans="14:24" ht="72" x14ac:dyDescent="0.3">
      <c r="N33" s="62">
        <v>27</v>
      </c>
      <c r="O33" s="63" t="s">
        <v>95</v>
      </c>
      <c r="P33" s="63" t="s">
        <v>96</v>
      </c>
      <c r="Q33" s="63" t="s">
        <v>6</v>
      </c>
      <c r="R33" s="61" t="s">
        <v>46</v>
      </c>
      <c r="S33" s="45"/>
      <c r="T33" s="38">
        <v>3</v>
      </c>
      <c r="U33" s="39">
        <v>2</v>
      </c>
      <c r="V33" s="40"/>
      <c r="W33" s="41">
        <f t="shared" si="8"/>
        <v>0</v>
      </c>
      <c r="X33" s="42">
        <f t="shared" si="8"/>
        <v>0</v>
      </c>
    </row>
    <row r="34" spans="14:24" ht="72" x14ac:dyDescent="0.3">
      <c r="N34" s="62">
        <v>28</v>
      </c>
      <c r="O34" s="63" t="s">
        <v>97</v>
      </c>
      <c r="P34" s="63" t="s">
        <v>98</v>
      </c>
      <c r="Q34" s="63" t="s">
        <v>6</v>
      </c>
      <c r="R34" s="61" t="s">
        <v>46</v>
      </c>
      <c r="S34" s="45"/>
      <c r="T34" s="38">
        <v>3</v>
      </c>
      <c r="U34" s="39">
        <v>2</v>
      </c>
      <c r="V34" s="40"/>
      <c r="W34" s="41">
        <f t="shared" si="8"/>
        <v>0</v>
      </c>
      <c r="X34" s="42">
        <f t="shared" si="8"/>
        <v>0</v>
      </c>
    </row>
    <row r="35" spans="14:24" ht="72" x14ac:dyDescent="0.3">
      <c r="N35" s="62">
        <v>29</v>
      </c>
      <c r="O35" s="63" t="s">
        <v>99</v>
      </c>
      <c r="P35" s="63" t="s">
        <v>100</v>
      </c>
      <c r="Q35" s="63" t="s">
        <v>6</v>
      </c>
      <c r="R35" s="61" t="s">
        <v>46</v>
      </c>
      <c r="S35" s="45"/>
      <c r="T35" s="38">
        <v>3</v>
      </c>
      <c r="U35" s="39">
        <v>2</v>
      </c>
      <c r="V35" s="40"/>
      <c r="W35" s="41">
        <f t="shared" si="8"/>
        <v>0</v>
      </c>
      <c r="X35" s="42">
        <f t="shared" si="8"/>
        <v>0</v>
      </c>
    </row>
    <row r="36" spans="14:24" ht="72" x14ac:dyDescent="0.3">
      <c r="N36" s="62">
        <v>30</v>
      </c>
      <c r="O36" s="63" t="s">
        <v>101</v>
      </c>
      <c r="P36" s="63" t="s">
        <v>102</v>
      </c>
      <c r="Q36" s="63" t="s">
        <v>6</v>
      </c>
      <c r="R36" s="61" t="s">
        <v>46</v>
      </c>
      <c r="S36" s="45"/>
      <c r="T36" s="38">
        <v>3</v>
      </c>
      <c r="U36" s="39">
        <v>2</v>
      </c>
      <c r="V36" s="40"/>
      <c r="W36" s="41">
        <f t="shared" si="8"/>
        <v>0</v>
      </c>
      <c r="X36" s="42">
        <f t="shared" si="8"/>
        <v>0</v>
      </c>
    </row>
    <row r="37" spans="14:24" ht="72" x14ac:dyDescent="0.3">
      <c r="N37" s="62">
        <v>31</v>
      </c>
      <c r="O37" s="63" t="s">
        <v>103</v>
      </c>
      <c r="P37" s="63" t="s">
        <v>104</v>
      </c>
      <c r="Q37" s="63" t="s">
        <v>6</v>
      </c>
      <c r="R37" s="61" t="s">
        <v>46</v>
      </c>
      <c r="S37" s="45"/>
      <c r="T37" s="38">
        <v>3</v>
      </c>
      <c r="U37" s="39">
        <v>2</v>
      </c>
      <c r="V37" s="40"/>
      <c r="W37" s="41">
        <f t="shared" si="8"/>
        <v>0</v>
      </c>
      <c r="X37" s="42">
        <f t="shared" si="8"/>
        <v>0</v>
      </c>
    </row>
    <row r="38" spans="14:24" ht="72" x14ac:dyDescent="0.3">
      <c r="N38" s="62">
        <v>32</v>
      </c>
      <c r="O38" s="63" t="s">
        <v>105</v>
      </c>
      <c r="P38" s="63" t="s">
        <v>106</v>
      </c>
      <c r="Q38" s="63" t="s">
        <v>6</v>
      </c>
      <c r="R38" s="61" t="s">
        <v>46</v>
      </c>
      <c r="S38" s="45"/>
      <c r="T38" s="38">
        <v>3</v>
      </c>
      <c r="U38" s="39">
        <v>2</v>
      </c>
      <c r="V38" s="40"/>
      <c r="W38" s="41">
        <f t="shared" si="8"/>
        <v>0</v>
      </c>
      <c r="X38" s="42">
        <f t="shared" si="8"/>
        <v>0</v>
      </c>
    </row>
    <row r="39" spans="14:24" ht="72" x14ac:dyDescent="0.3">
      <c r="N39" s="62">
        <v>33</v>
      </c>
      <c r="O39" s="63" t="s">
        <v>107</v>
      </c>
      <c r="P39" s="63" t="s">
        <v>108</v>
      </c>
      <c r="Q39" s="63" t="s">
        <v>6</v>
      </c>
      <c r="R39" s="61" t="s">
        <v>46</v>
      </c>
      <c r="S39" s="45"/>
      <c r="T39" s="38">
        <v>3</v>
      </c>
      <c r="U39" s="39">
        <v>2</v>
      </c>
      <c r="V39" s="40"/>
      <c r="W39" s="41">
        <f t="shared" si="8"/>
        <v>0</v>
      </c>
      <c r="X39" s="42">
        <f t="shared" si="8"/>
        <v>0</v>
      </c>
    </row>
    <row r="40" spans="14:24" ht="72" x14ac:dyDescent="0.3">
      <c r="N40" s="62">
        <v>34</v>
      </c>
      <c r="O40" s="63" t="s">
        <v>109</v>
      </c>
      <c r="P40" s="63" t="s">
        <v>106</v>
      </c>
      <c r="Q40" s="63" t="s">
        <v>6</v>
      </c>
      <c r="R40" s="61" t="s">
        <v>46</v>
      </c>
      <c r="S40" s="45"/>
      <c r="T40" s="38">
        <v>3</v>
      </c>
      <c r="U40" s="39">
        <v>2</v>
      </c>
      <c r="V40" s="40"/>
      <c r="W40" s="41">
        <f t="shared" si="8"/>
        <v>0</v>
      </c>
      <c r="X40" s="42">
        <f t="shared" si="8"/>
        <v>0</v>
      </c>
    </row>
    <row r="41" spans="14:24" ht="72" x14ac:dyDescent="0.3">
      <c r="N41" s="62">
        <v>35</v>
      </c>
      <c r="O41" s="63" t="s">
        <v>110</v>
      </c>
      <c r="P41" s="63" t="s">
        <v>111</v>
      </c>
      <c r="Q41" s="63" t="s">
        <v>6</v>
      </c>
      <c r="R41" s="61" t="s">
        <v>46</v>
      </c>
      <c r="S41" s="45"/>
      <c r="T41" s="38">
        <v>3</v>
      </c>
      <c r="U41" s="39">
        <v>2</v>
      </c>
      <c r="V41" s="40"/>
      <c r="W41" s="41">
        <f t="shared" si="8"/>
        <v>0</v>
      </c>
      <c r="X41" s="42">
        <f t="shared" si="8"/>
        <v>0</v>
      </c>
    </row>
    <row r="42" spans="14:24" ht="72" x14ac:dyDescent="0.3">
      <c r="N42" s="62">
        <v>36</v>
      </c>
      <c r="O42" s="63" t="s">
        <v>112</v>
      </c>
      <c r="P42" s="63" t="s">
        <v>113</v>
      </c>
      <c r="Q42" s="63" t="s">
        <v>6</v>
      </c>
      <c r="R42" s="61" t="s">
        <v>46</v>
      </c>
      <c r="S42" s="45"/>
      <c r="T42" s="38">
        <v>3</v>
      </c>
      <c r="U42" s="39">
        <v>2</v>
      </c>
      <c r="V42" s="40"/>
      <c r="W42" s="41">
        <f t="shared" si="8"/>
        <v>0</v>
      </c>
      <c r="X42" s="42">
        <f t="shared" si="8"/>
        <v>0</v>
      </c>
    </row>
    <row r="43" spans="14:24" ht="72" x14ac:dyDescent="0.3">
      <c r="N43" s="62">
        <v>37</v>
      </c>
      <c r="O43" s="63" t="s">
        <v>114</v>
      </c>
      <c r="P43" s="63" t="s">
        <v>115</v>
      </c>
      <c r="Q43" s="63" t="s">
        <v>6</v>
      </c>
      <c r="R43" s="61" t="s">
        <v>46</v>
      </c>
      <c r="S43" s="45"/>
      <c r="T43" s="38">
        <v>3</v>
      </c>
      <c r="U43" s="39">
        <v>2</v>
      </c>
      <c r="V43" s="40"/>
      <c r="W43" s="41">
        <f t="shared" si="8"/>
        <v>0</v>
      </c>
      <c r="X43" s="42">
        <f t="shared" si="8"/>
        <v>0</v>
      </c>
    </row>
    <row r="44" spans="14:24" ht="72" x14ac:dyDescent="0.3">
      <c r="N44" s="62">
        <v>38</v>
      </c>
      <c r="O44" s="63" t="s">
        <v>116</v>
      </c>
      <c r="P44" s="63" t="s">
        <v>117</v>
      </c>
      <c r="Q44" s="63" t="s">
        <v>6</v>
      </c>
      <c r="R44" s="61" t="s">
        <v>46</v>
      </c>
      <c r="S44" s="45"/>
      <c r="T44" s="38">
        <v>3</v>
      </c>
      <c r="U44" s="39">
        <v>2</v>
      </c>
      <c r="V44" s="40"/>
      <c r="W44" s="41">
        <f t="shared" si="8"/>
        <v>0</v>
      </c>
      <c r="X44" s="42">
        <f t="shared" si="8"/>
        <v>0</v>
      </c>
    </row>
    <row r="45" spans="14:24" ht="72" x14ac:dyDescent="0.3">
      <c r="N45" s="62">
        <v>39</v>
      </c>
      <c r="O45" s="63" t="s">
        <v>118</v>
      </c>
      <c r="P45" s="63" t="s">
        <v>119</v>
      </c>
      <c r="Q45" s="63" t="s">
        <v>6</v>
      </c>
      <c r="R45" s="61" t="s">
        <v>46</v>
      </c>
      <c r="S45" s="45"/>
      <c r="T45" s="38">
        <v>3</v>
      </c>
      <c r="U45" s="39">
        <v>2</v>
      </c>
      <c r="V45" s="40"/>
      <c r="W45" s="41">
        <f t="shared" si="8"/>
        <v>0</v>
      </c>
      <c r="X45" s="42">
        <f t="shared" si="8"/>
        <v>0</v>
      </c>
    </row>
    <row r="46" spans="14:24" ht="72" x14ac:dyDescent="0.3">
      <c r="N46" s="62">
        <v>40</v>
      </c>
      <c r="O46" s="63" t="s">
        <v>120</v>
      </c>
      <c r="P46" s="63" t="s">
        <v>121</v>
      </c>
      <c r="Q46" s="63" t="s">
        <v>6</v>
      </c>
      <c r="R46" s="61" t="s">
        <v>46</v>
      </c>
      <c r="S46" s="45"/>
      <c r="T46" s="38">
        <v>3</v>
      </c>
      <c r="U46" s="39">
        <v>2</v>
      </c>
      <c r="V46" s="40"/>
      <c r="W46" s="41">
        <f t="shared" si="8"/>
        <v>0</v>
      </c>
      <c r="X46" s="42">
        <f t="shared" si="8"/>
        <v>0</v>
      </c>
    </row>
    <row r="47" spans="14:24" ht="72" x14ac:dyDescent="0.3">
      <c r="N47" s="62">
        <v>41</v>
      </c>
      <c r="O47" s="63" t="s">
        <v>122</v>
      </c>
      <c r="P47" s="63" t="s">
        <v>123</v>
      </c>
      <c r="Q47" s="63" t="s">
        <v>6</v>
      </c>
      <c r="R47" s="61" t="s">
        <v>46</v>
      </c>
      <c r="S47" s="45"/>
      <c r="T47" s="38">
        <v>3</v>
      </c>
      <c r="U47" s="39">
        <v>2</v>
      </c>
      <c r="V47" s="40"/>
      <c r="W47" s="41">
        <f t="shared" si="8"/>
        <v>0</v>
      </c>
      <c r="X47" s="42">
        <f t="shared" si="8"/>
        <v>0</v>
      </c>
    </row>
    <row r="48" spans="14:24" ht="72" x14ac:dyDescent="0.3">
      <c r="N48" s="62">
        <v>42</v>
      </c>
      <c r="O48" s="63" t="s">
        <v>124</v>
      </c>
      <c r="P48" s="63" t="s">
        <v>125</v>
      </c>
      <c r="Q48" s="63" t="s">
        <v>6</v>
      </c>
      <c r="R48" s="61" t="s">
        <v>46</v>
      </c>
      <c r="S48" s="45"/>
      <c r="T48" s="38">
        <v>3</v>
      </c>
      <c r="U48" s="39">
        <v>2</v>
      </c>
      <c r="V48" s="40"/>
      <c r="W48" s="41">
        <f t="shared" si="8"/>
        <v>0</v>
      </c>
      <c r="X48" s="42">
        <f t="shared" si="8"/>
        <v>0</v>
      </c>
    </row>
    <row r="49" spans="14:24" ht="72" x14ac:dyDescent="0.3">
      <c r="N49" s="62">
        <v>43</v>
      </c>
      <c r="O49" s="63" t="s">
        <v>126</v>
      </c>
      <c r="P49" s="63" t="s">
        <v>127</v>
      </c>
      <c r="Q49" s="63" t="s">
        <v>6</v>
      </c>
      <c r="R49" s="61" t="s">
        <v>46</v>
      </c>
      <c r="S49" s="45"/>
      <c r="T49" s="38">
        <v>3</v>
      </c>
      <c r="U49" s="39">
        <v>2</v>
      </c>
      <c r="V49" s="40"/>
      <c r="W49" s="41">
        <f t="shared" si="8"/>
        <v>0</v>
      </c>
      <c r="X49" s="42">
        <f t="shared" si="8"/>
        <v>0</v>
      </c>
    </row>
    <row r="50" spans="14:24" ht="72" x14ac:dyDescent="0.3">
      <c r="N50" s="62">
        <v>44</v>
      </c>
      <c r="O50" s="63" t="s">
        <v>126</v>
      </c>
      <c r="P50" s="63" t="s">
        <v>128</v>
      </c>
      <c r="Q50" s="63" t="s">
        <v>6</v>
      </c>
      <c r="R50" s="61" t="s">
        <v>46</v>
      </c>
      <c r="S50" s="45"/>
      <c r="T50" s="38">
        <v>3</v>
      </c>
      <c r="U50" s="39">
        <v>2</v>
      </c>
      <c r="V50" s="40"/>
      <c r="W50" s="41">
        <f t="shared" si="8"/>
        <v>0</v>
      </c>
      <c r="X50" s="42">
        <f t="shared" si="8"/>
        <v>0</v>
      </c>
    </row>
    <row r="51" spans="14:24" ht="72" x14ac:dyDescent="0.3">
      <c r="N51" s="62">
        <v>45</v>
      </c>
      <c r="O51" s="63" t="s">
        <v>129</v>
      </c>
      <c r="P51" s="63" t="s">
        <v>130</v>
      </c>
      <c r="Q51" s="63" t="s">
        <v>6</v>
      </c>
      <c r="R51" s="61" t="s">
        <v>46</v>
      </c>
      <c r="S51" s="45"/>
      <c r="T51" s="38">
        <v>3</v>
      </c>
      <c r="U51" s="39">
        <v>2</v>
      </c>
      <c r="V51" s="40"/>
      <c r="W51" s="41">
        <f t="shared" si="8"/>
        <v>0</v>
      </c>
      <c r="X51" s="42">
        <f t="shared" si="8"/>
        <v>0</v>
      </c>
    </row>
    <row r="52" spans="14:24" ht="72" x14ac:dyDescent="0.3">
      <c r="N52" s="62">
        <v>46</v>
      </c>
      <c r="O52" s="63" t="s">
        <v>129</v>
      </c>
      <c r="P52" s="63" t="s">
        <v>131</v>
      </c>
      <c r="Q52" s="63" t="s">
        <v>6</v>
      </c>
      <c r="R52" s="61" t="s">
        <v>46</v>
      </c>
      <c r="S52" s="45"/>
      <c r="T52" s="38">
        <v>3</v>
      </c>
      <c r="U52" s="39">
        <v>2</v>
      </c>
      <c r="V52" s="40"/>
      <c r="W52" s="41">
        <f t="shared" si="8"/>
        <v>0</v>
      </c>
      <c r="X52" s="42">
        <f t="shared" si="8"/>
        <v>0</v>
      </c>
    </row>
    <row r="53" spans="14:24" ht="72" x14ac:dyDescent="0.3">
      <c r="N53" s="62">
        <v>47</v>
      </c>
      <c r="O53" s="63" t="s">
        <v>132</v>
      </c>
      <c r="P53" s="63" t="s">
        <v>133</v>
      </c>
      <c r="Q53" s="63" t="s">
        <v>6</v>
      </c>
      <c r="R53" s="61" t="s">
        <v>46</v>
      </c>
      <c r="S53" s="45"/>
      <c r="T53" s="38">
        <v>3</v>
      </c>
      <c r="U53" s="39">
        <v>2</v>
      </c>
      <c r="V53" s="40"/>
      <c r="W53" s="41">
        <f t="shared" si="8"/>
        <v>0</v>
      </c>
      <c r="X53" s="42">
        <f t="shared" si="8"/>
        <v>0</v>
      </c>
    </row>
    <row r="54" spans="14:24" ht="72" x14ac:dyDescent="0.3">
      <c r="N54" s="62">
        <v>48</v>
      </c>
      <c r="O54" s="63" t="s">
        <v>134</v>
      </c>
      <c r="P54" s="63" t="s">
        <v>135</v>
      </c>
      <c r="Q54" s="63" t="s">
        <v>6</v>
      </c>
      <c r="R54" s="61" t="s">
        <v>46</v>
      </c>
      <c r="S54" s="125"/>
      <c r="T54" s="38">
        <v>3</v>
      </c>
      <c r="U54" s="39">
        <v>2</v>
      </c>
      <c r="V54" s="40"/>
      <c r="W54" s="41">
        <f t="shared" si="8"/>
        <v>0</v>
      </c>
      <c r="X54" s="42">
        <f t="shared" si="8"/>
        <v>0</v>
      </c>
    </row>
    <row r="55" spans="14:24" ht="72" x14ac:dyDescent="0.3">
      <c r="N55" s="62">
        <v>49</v>
      </c>
      <c r="O55" s="63" t="s">
        <v>136</v>
      </c>
      <c r="P55" s="63" t="s">
        <v>137</v>
      </c>
      <c r="Q55" s="63" t="s">
        <v>6</v>
      </c>
      <c r="R55" s="61" t="s">
        <v>46</v>
      </c>
      <c r="S55" s="45"/>
      <c r="T55" s="38">
        <v>3</v>
      </c>
      <c r="U55" s="39">
        <v>2</v>
      </c>
      <c r="V55" s="40"/>
      <c r="W55" s="41">
        <f t="shared" si="8"/>
        <v>0</v>
      </c>
      <c r="X55" s="42">
        <f t="shared" si="8"/>
        <v>0</v>
      </c>
    </row>
    <row r="56" spans="14:24" ht="72" x14ac:dyDescent="0.3">
      <c r="N56" s="62">
        <v>50</v>
      </c>
      <c r="O56" s="63" t="s">
        <v>136</v>
      </c>
      <c r="P56" s="63" t="s">
        <v>138</v>
      </c>
      <c r="Q56" s="63" t="s">
        <v>6</v>
      </c>
      <c r="R56" s="61" t="s">
        <v>46</v>
      </c>
      <c r="S56" s="45"/>
      <c r="T56" s="38">
        <v>3</v>
      </c>
      <c r="U56" s="39">
        <v>2</v>
      </c>
      <c r="V56" s="40"/>
      <c r="W56" s="41">
        <f t="shared" si="8"/>
        <v>0</v>
      </c>
      <c r="X56" s="42">
        <f t="shared" si="8"/>
        <v>0</v>
      </c>
    </row>
    <row r="57" spans="14:24" ht="72" x14ac:dyDescent="0.3">
      <c r="N57" s="62">
        <v>51</v>
      </c>
      <c r="O57" s="63" t="s">
        <v>136</v>
      </c>
      <c r="P57" s="63" t="s">
        <v>139</v>
      </c>
      <c r="Q57" s="63" t="s">
        <v>6</v>
      </c>
      <c r="R57" s="61" t="s">
        <v>46</v>
      </c>
      <c r="S57" s="45"/>
      <c r="T57" s="38">
        <v>3</v>
      </c>
      <c r="U57" s="39">
        <v>2</v>
      </c>
      <c r="V57" s="40"/>
      <c r="W57" s="41">
        <f t="shared" si="8"/>
        <v>0</v>
      </c>
      <c r="X57" s="42">
        <f t="shared" si="8"/>
        <v>0</v>
      </c>
    </row>
    <row r="58" spans="14:24" ht="72" x14ac:dyDescent="0.3">
      <c r="N58" s="62">
        <v>52</v>
      </c>
      <c r="O58" s="63" t="s">
        <v>140</v>
      </c>
      <c r="P58" s="63" t="s">
        <v>141</v>
      </c>
      <c r="Q58" s="63" t="s">
        <v>6</v>
      </c>
      <c r="R58" s="61" t="s">
        <v>46</v>
      </c>
      <c r="S58" s="45"/>
      <c r="T58" s="38">
        <v>3</v>
      </c>
      <c r="U58" s="39">
        <v>2</v>
      </c>
      <c r="V58" s="40"/>
      <c r="W58" s="41">
        <f t="shared" ref="W58:X70" si="9">T58*V58</f>
        <v>0</v>
      </c>
      <c r="X58" s="42">
        <f t="shared" si="9"/>
        <v>0</v>
      </c>
    </row>
    <row r="59" spans="14:24" ht="72" x14ac:dyDescent="0.3">
      <c r="N59" s="62">
        <v>53</v>
      </c>
      <c r="O59" s="63" t="s">
        <v>60</v>
      </c>
      <c r="P59" s="63" t="s">
        <v>142</v>
      </c>
      <c r="Q59" s="63" t="s">
        <v>6</v>
      </c>
      <c r="R59" s="61" t="s">
        <v>46</v>
      </c>
      <c r="S59" s="45"/>
      <c r="T59" s="38">
        <v>3</v>
      </c>
      <c r="U59" s="39">
        <v>2</v>
      </c>
      <c r="V59" s="40"/>
      <c r="W59" s="41">
        <f t="shared" si="9"/>
        <v>0</v>
      </c>
      <c r="X59" s="42">
        <f t="shared" si="9"/>
        <v>0</v>
      </c>
    </row>
    <row r="60" spans="14:24" ht="72" x14ac:dyDescent="0.3">
      <c r="N60" s="62">
        <v>54</v>
      </c>
      <c r="O60" s="63" t="s">
        <v>48</v>
      </c>
      <c r="P60" s="63" t="s">
        <v>143</v>
      </c>
      <c r="Q60" s="63" t="s">
        <v>6</v>
      </c>
      <c r="R60" s="61" t="s">
        <v>46</v>
      </c>
      <c r="S60" s="45"/>
      <c r="T60" s="38">
        <v>3</v>
      </c>
      <c r="U60" s="39">
        <v>2</v>
      </c>
      <c r="V60" s="40"/>
      <c r="W60" s="41">
        <f t="shared" si="9"/>
        <v>0</v>
      </c>
      <c r="X60" s="42">
        <f t="shared" si="9"/>
        <v>0</v>
      </c>
    </row>
    <row r="61" spans="14:24" ht="72" x14ac:dyDescent="0.3">
      <c r="N61" s="62">
        <v>55</v>
      </c>
      <c r="O61" s="63" t="s">
        <v>144</v>
      </c>
      <c r="P61" s="63" t="s">
        <v>145</v>
      </c>
      <c r="Q61" s="63" t="s">
        <v>6</v>
      </c>
      <c r="R61" s="61" t="s">
        <v>46</v>
      </c>
      <c r="S61" s="45"/>
      <c r="T61" s="38">
        <v>3</v>
      </c>
      <c r="U61" s="39">
        <v>2</v>
      </c>
      <c r="V61" s="40"/>
      <c r="W61" s="41">
        <f t="shared" si="9"/>
        <v>0</v>
      </c>
      <c r="X61" s="42">
        <f t="shared" si="9"/>
        <v>0</v>
      </c>
    </row>
    <row r="62" spans="14:24" ht="72" x14ac:dyDescent="0.3">
      <c r="N62" s="62">
        <v>56</v>
      </c>
      <c r="O62" s="63" t="s">
        <v>48</v>
      </c>
      <c r="P62" s="63" t="s">
        <v>146</v>
      </c>
      <c r="Q62" s="63" t="s">
        <v>6</v>
      </c>
      <c r="R62" s="61" t="s">
        <v>46</v>
      </c>
      <c r="S62" s="45"/>
      <c r="T62" s="38">
        <v>3</v>
      </c>
      <c r="U62" s="39">
        <v>2</v>
      </c>
      <c r="V62" s="40"/>
      <c r="W62" s="41">
        <f t="shared" si="9"/>
        <v>0</v>
      </c>
      <c r="X62" s="42">
        <f t="shared" si="9"/>
        <v>0</v>
      </c>
    </row>
    <row r="63" spans="14:24" ht="72" x14ac:dyDescent="0.3">
      <c r="N63" s="62">
        <v>57</v>
      </c>
      <c r="O63" s="63" t="s">
        <v>147</v>
      </c>
      <c r="P63" s="63" t="s">
        <v>148</v>
      </c>
      <c r="Q63" s="63" t="s">
        <v>6</v>
      </c>
      <c r="R63" s="61" t="s">
        <v>46</v>
      </c>
      <c r="S63" s="45"/>
      <c r="T63" s="38">
        <v>3</v>
      </c>
      <c r="U63" s="39">
        <v>2</v>
      </c>
      <c r="V63" s="40"/>
      <c r="W63" s="41">
        <f t="shared" si="9"/>
        <v>0</v>
      </c>
      <c r="X63" s="42">
        <f t="shared" si="9"/>
        <v>0</v>
      </c>
    </row>
    <row r="64" spans="14:24" ht="72" x14ac:dyDescent="0.3">
      <c r="N64" s="62">
        <v>58</v>
      </c>
      <c r="O64" s="63" t="s">
        <v>149</v>
      </c>
      <c r="P64" s="63" t="s">
        <v>100</v>
      </c>
      <c r="Q64" s="63" t="s">
        <v>6</v>
      </c>
      <c r="R64" s="61" t="s">
        <v>46</v>
      </c>
      <c r="S64" s="45"/>
      <c r="T64" s="38">
        <v>3</v>
      </c>
      <c r="U64" s="39">
        <v>2</v>
      </c>
      <c r="V64" s="40"/>
      <c r="W64" s="41">
        <f t="shared" si="9"/>
        <v>0</v>
      </c>
      <c r="X64" s="42">
        <f t="shared" si="9"/>
        <v>0</v>
      </c>
    </row>
    <row r="65" spans="14:24" ht="72" x14ac:dyDescent="0.3">
      <c r="N65" s="62">
        <v>59</v>
      </c>
      <c r="O65" s="63" t="s">
        <v>54</v>
      </c>
      <c r="P65" s="63" t="s">
        <v>150</v>
      </c>
      <c r="Q65" s="63" t="s">
        <v>6</v>
      </c>
      <c r="R65" s="61" t="s">
        <v>46</v>
      </c>
      <c r="S65" s="45"/>
      <c r="T65" s="38">
        <v>3</v>
      </c>
      <c r="U65" s="39">
        <v>2</v>
      </c>
      <c r="V65" s="40"/>
      <c r="W65" s="41">
        <f t="shared" si="9"/>
        <v>0</v>
      </c>
      <c r="X65" s="42">
        <f t="shared" si="9"/>
        <v>0</v>
      </c>
    </row>
    <row r="66" spans="14:24" ht="72" x14ac:dyDescent="0.3">
      <c r="N66" s="62">
        <v>60</v>
      </c>
      <c r="O66" s="63" t="s">
        <v>151</v>
      </c>
      <c r="P66" s="63" t="s">
        <v>152</v>
      </c>
      <c r="Q66" s="63" t="s">
        <v>6</v>
      </c>
      <c r="R66" s="61" t="s">
        <v>46</v>
      </c>
      <c r="S66" s="45"/>
      <c r="T66" s="38">
        <v>3</v>
      </c>
      <c r="U66" s="39">
        <v>2</v>
      </c>
      <c r="V66" s="40"/>
      <c r="W66" s="41">
        <f t="shared" si="9"/>
        <v>0</v>
      </c>
      <c r="X66" s="42">
        <f t="shared" si="9"/>
        <v>0</v>
      </c>
    </row>
    <row r="67" spans="14:24" ht="72" x14ac:dyDescent="0.3">
      <c r="N67" s="62">
        <v>61</v>
      </c>
      <c r="O67" s="63" t="s">
        <v>153</v>
      </c>
      <c r="P67" s="63" t="s">
        <v>154</v>
      </c>
      <c r="Q67" s="63" t="s">
        <v>6</v>
      </c>
      <c r="R67" s="61" t="s">
        <v>46</v>
      </c>
      <c r="S67" s="45"/>
      <c r="T67" s="38">
        <v>3</v>
      </c>
      <c r="U67" s="39">
        <v>2</v>
      </c>
      <c r="V67" s="40"/>
      <c r="W67" s="41">
        <f t="shared" si="9"/>
        <v>0</v>
      </c>
      <c r="X67" s="42">
        <f t="shared" si="9"/>
        <v>0</v>
      </c>
    </row>
    <row r="68" spans="14:24" ht="72" x14ac:dyDescent="0.3">
      <c r="N68" s="62">
        <v>62</v>
      </c>
      <c r="O68" s="63" t="s">
        <v>155</v>
      </c>
      <c r="P68" s="63" t="s">
        <v>156</v>
      </c>
      <c r="Q68" s="63" t="s">
        <v>6</v>
      </c>
      <c r="R68" s="61" t="s">
        <v>46</v>
      </c>
      <c r="S68" s="45"/>
      <c r="T68" s="38">
        <v>3</v>
      </c>
      <c r="U68" s="39">
        <v>2</v>
      </c>
      <c r="V68" s="40"/>
      <c r="W68" s="41">
        <f t="shared" si="9"/>
        <v>0</v>
      </c>
      <c r="X68" s="42">
        <f t="shared" si="9"/>
        <v>0</v>
      </c>
    </row>
    <row r="69" spans="14:24" ht="72" x14ac:dyDescent="0.3">
      <c r="N69" s="62">
        <v>63</v>
      </c>
      <c r="O69" s="63" t="s">
        <v>157</v>
      </c>
      <c r="P69" s="63" t="s">
        <v>158</v>
      </c>
      <c r="Q69" s="63" t="s">
        <v>6</v>
      </c>
      <c r="R69" s="61" t="s">
        <v>46</v>
      </c>
      <c r="S69" s="45"/>
      <c r="T69" s="38">
        <v>3</v>
      </c>
      <c r="U69" s="39">
        <v>2</v>
      </c>
      <c r="V69" s="40"/>
      <c r="W69" s="41">
        <f t="shared" si="9"/>
        <v>0</v>
      </c>
      <c r="X69" s="42">
        <f t="shared" si="9"/>
        <v>0</v>
      </c>
    </row>
    <row r="70" spans="14:24" ht="72.599999999999994" thickBot="1" x14ac:dyDescent="0.35">
      <c r="N70" s="58">
        <v>64</v>
      </c>
      <c r="O70" s="59" t="s">
        <v>159</v>
      </c>
      <c r="P70" s="59" t="s">
        <v>160</v>
      </c>
      <c r="Q70" s="59" t="s">
        <v>6</v>
      </c>
      <c r="R70" s="60" t="s">
        <v>46</v>
      </c>
      <c r="S70" s="48"/>
      <c r="T70" s="52">
        <v>3</v>
      </c>
      <c r="U70" s="53">
        <v>2</v>
      </c>
      <c r="V70" s="54"/>
      <c r="W70" s="55">
        <f t="shared" si="9"/>
        <v>0</v>
      </c>
      <c r="X70" s="56">
        <f t="shared" si="9"/>
        <v>0</v>
      </c>
    </row>
    <row r="71" spans="14:24" ht="15" thickBot="1" x14ac:dyDescent="0.35">
      <c r="N71" s="37"/>
      <c r="O71" s="37"/>
      <c r="P71" s="37"/>
      <c r="Q71" s="37"/>
      <c r="R71" s="51"/>
      <c r="S71" s="19" t="s">
        <v>18</v>
      </c>
      <c r="T71" s="13">
        <f>SUM(T5:T70)</f>
        <v>372</v>
      </c>
      <c r="U71" s="20"/>
      <c r="V71" s="20"/>
      <c r="W71" s="21">
        <f>SUM(W5:W70)</f>
        <v>0</v>
      </c>
      <c r="X71" s="22">
        <f>SUM(X5:X70)</f>
        <v>0</v>
      </c>
    </row>
    <row r="72" spans="14:24" x14ac:dyDescent="0.3">
      <c r="N72" s="37"/>
      <c r="O72" s="11" t="s">
        <v>27</v>
      </c>
      <c r="P72" s="50"/>
      <c r="Q72" s="11"/>
      <c r="R72" s="51"/>
      <c r="S72" s="51"/>
      <c r="T72" s="57"/>
      <c r="U72"/>
      <c r="V72" s="37"/>
      <c r="W72"/>
      <c r="X72"/>
    </row>
    <row r="73" spans="14:24" x14ac:dyDescent="0.2">
      <c r="N73" s="17"/>
      <c r="O73" s="17"/>
      <c r="P73" s="17"/>
      <c r="Q73" s="17"/>
      <c r="R73" s="18"/>
      <c r="S73" s="18"/>
      <c r="T73" s="23"/>
      <c r="U73" s="24"/>
      <c r="V73" s="17"/>
      <c r="W73" s="24"/>
      <c r="X73" s="24"/>
    </row>
    <row r="74" spans="14:24" x14ac:dyDescent="0.3">
      <c r="N74" s="17"/>
      <c r="O74" s="17"/>
      <c r="P74" s="94" t="s">
        <v>4</v>
      </c>
      <c r="Q74" s="94"/>
      <c r="R74" s="94"/>
      <c r="S74" s="94"/>
      <c r="T74" s="94"/>
      <c r="U74" s="94"/>
      <c r="V74" s="94"/>
      <c r="W74" s="94"/>
      <c r="X74" s="94"/>
    </row>
    <row r="75" spans="14:24" x14ac:dyDescent="0.3">
      <c r="N75" s="17"/>
      <c r="O75" s="17"/>
      <c r="P75" s="94"/>
      <c r="Q75" s="94"/>
      <c r="R75" s="94"/>
      <c r="S75" s="94"/>
      <c r="T75" s="94"/>
      <c r="U75" s="94"/>
      <c r="V75" s="94"/>
      <c r="W75" s="94"/>
      <c r="X75" s="94"/>
    </row>
    <row r="76" spans="14:24" x14ac:dyDescent="0.3">
      <c r="N76" s="17"/>
      <c r="O76" s="17"/>
      <c r="P76" s="94"/>
      <c r="Q76" s="94"/>
      <c r="R76" s="94"/>
      <c r="S76" s="94"/>
      <c r="T76" s="94"/>
      <c r="U76" s="94"/>
      <c r="V76" s="94"/>
      <c r="W76" s="94"/>
      <c r="X76" s="94"/>
    </row>
    <row r="77" spans="14:24" x14ac:dyDescent="0.2">
      <c r="N77" s="17"/>
      <c r="O77" s="17"/>
      <c r="P77" s="17"/>
      <c r="Q77" s="17"/>
      <c r="R77" s="18"/>
      <c r="S77" s="18"/>
      <c r="T77" s="23"/>
      <c r="U77" s="24"/>
      <c r="V77" s="17"/>
      <c r="W77" s="24"/>
      <c r="X77" s="24"/>
    </row>
    <row r="78" spans="14:24" x14ac:dyDescent="0.2">
      <c r="N78" s="17"/>
      <c r="O78" s="17"/>
      <c r="P78" s="17"/>
      <c r="Q78" s="17"/>
      <c r="R78" s="18"/>
      <c r="S78" s="18"/>
      <c r="T78" s="23"/>
      <c r="U78" s="24"/>
      <c r="V78" s="17"/>
      <c r="W78" s="24"/>
      <c r="X78" s="24"/>
    </row>
  </sheetData>
  <protectedRanges>
    <protectedRange algorithmName="SHA-512" hashValue="b2tL1R3SQVbkKzAcIi2bLtfnUPJnOvVa/VjnzGnNCeEBdr4uN5tcjkb3wEOcssZ9DzRnGWuPQp76W1aAQvtyKw==" saltValue="syaiDWT002uZkiiiiDFVjw==" spinCount="100000" sqref="J13:K16 A13:B16 A5:K12 D13:G16" name="Rozstęp1"/>
    <protectedRange algorithmName="SHA-512" hashValue="b2tL1R3SQVbkKzAcIi2bLtfnUPJnOvVa/VjnzGnNCeEBdr4uN5tcjkb3wEOcssZ9DzRnGWuPQp76W1aAQvtyKw==" saltValue="syaiDWT002uZkiiiiDFVjw==" spinCount="100000" sqref="C13:C16" name="Rozstęp1_1"/>
    <protectedRange algorithmName="SHA-512" hashValue="b2tL1R3SQVbkKzAcIi2bLtfnUPJnOvVa/VjnzGnNCeEBdr4uN5tcjkb3wEOcssZ9DzRnGWuPQp76W1aAQvtyKw==" saltValue="syaiDWT002uZkiiiiDFVjw==" spinCount="100000" sqref="I13:I16" name="Rozstęp1_2"/>
    <protectedRange algorithmName="SHA-512" hashValue="b2tL1R3SQVbkKzAcIi2bLtfnUPJnOvVa/VjnzGnNCeEBdr4uN5tcjkb3wEOcssZ9DzRnGWuPQp76W1aAQvtyKw==" saltValue="syaiDWT002uZkiiiiDFVjw==" spinCount="100000" sqref="H13:H16" name="Rozstęp1_3"/>
  </protectedRanges>
  <mergeCells count="31">
    <mergeCell ref="A2:X2"/>
    <mergeCell ref="A1:X1"/>
    <mergeCell ref="N25:N26"/>
    <mergeCell ref="O25:O26"/>
    <mergeCell ref="P25:P26"/>
    <mergeCell ref="Q25:Q26"/>
    <mergeCell ref="R25:R26"/>
    <mergeCell ref="S3:S4"/>
    <mergeCell ref="N5:N6"/>
    <mergeCell ref="O5:O6"/>
    <mergeCell ref="P5:P6"/>
    <mergeCell ref="Q5:Q6"/>
    <mergeCell ref="R5:R6"/>
    <mergeCell ref="N3:N4"/>
    <mergeCell ref="O3:O4"/>
    <mergeCell ref="S5:S6"/>
    <mergeCell ref="Q3:Q4"/>
    <mergeCell ref="R3:R4"/>
    <mergeCell ref="D19:L21"/>
    <mergeCell ref="B3:B4"/>
    <mergeCell ref="P74:X76"/>
    <mergeCell ref="T5:T6"/>
    <mergeCell ref="U5:U6"/>
    <mergeCell ref="V5:V6"/>
    <mergeCell ref="W5:W6"/>
    <mergeCell ref="X5:X6"/>
    <mergeCell ref="A3:A4"/>
    <mergeCell ref="C3:C4"/>
    <mergeCell ref="D3:D4"/>
    <mergeCell ref="E3:E4"/>
    <mergeCell ref="P3:P4"/>
  </mergeCells>
  <printOptions horizontalCentered="1"/>
  <pageMargins left="0" right="0" top="0.19685039370078741" bottom="0" header="0" footer="0"/>
  <pageSetup paperSize="9" scale="72" fitToHeight="0" orientation="landscape" r:id="rId1"/>
  <headerFooter>
    <oddFooter>Strona &amp;P</oddFooter>
  </headerFooter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4.2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przemyslaw_magda</dc:creator>
  <cp:lastModifiedBy>Anna Pruszak</cp:lastModifiedBy>
  <cp:lastPrinted>2025-03-06T06:30:31Z</cp:lastPrinted>
  <dcterms:created xsi:type="dcterms:W3CDTF">2017-02-03T08:07:01Z</dcterms:created>
  <dcterms:modified xsi:type="dcterms:W3CDTF">2026-01-27T12:00:10Z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2023-03-31T08:56:33Z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dfa9f0c4-6c3a-4550-b448-1a374533e59a</vt:lpwstr>
  </property>
  <property fmtid="{D5CDD505-2E9C-101B-9397-08002B2CF9AE}" pid="8" name="MSIP_Label_24d8bb54-50c7-40b9-a118-63f56d951162_ContentBits">
    <vt:lpwstr>1</vt:lpwstr>
  </property>
</Properties>
</file>