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T:\WO\Dział Eksploatacji Sieci KD\Koszenie\2026\Koszenia zbiorniki\0.DO WYSYŁKI\"/>
    </mc:Choice>
  </mc:AlternateContent>
  <xr:revisionPtr revIDLastSave="0" documentId="13_ncr:1_{6C8E676E-FF88-4DE8-974C-59B76CE7845F}" xr6:coauthVersionLast="47" xr6:coauthVersionMax="47" xr10:uidLastSave="{00000000-0000-0000-0000-000000000000}"/>
  <bookViews>
    <workbookView xWindow="-120" yWindow="-120" windowWidth="24240" windowHeight="13020" activeTab="1" xr2:uid="{00000000-000D-0000-FFFF-FFFF00000000}"/>
  </bookViews>
  <sheets>
    <sheet name="Zbiorniki retencyjne" sheetId="1" r:id="rId1"/>
    <sheet name="Wyloty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80" i="2" l="1"/>
  <c r="AA6" i="2"/>
  <c r="AC6" i="2"/>
  <c r="M80" i="2"/>
  <c r="O80" i="2"/>
  <c r="Q80" i="2"/>
  <c r="S80" i="2"/>
  <c r="U80" i="2"/>
  <c r="W80" i="2"/>
  <c r="Y80" i="2"/>
  <c r="Z80" i="2"/>
  <c r="J79" i="2"/>
  <c r="K79" i="2" s="1"/>
  <c r="M79" i="2"/>
  <c r="O79" i="2"/>
  <c r="Q79" i="2"/>
  <c r="S79" i="2"/>
  <c r="U79" i="2"/>
  <c r="W79" i="2"/>
  <c r="Y79" i="2"/>
  <c r="Z79" i="2" s="1"/>
  <c r="W24" i="1"/>
  <c r="X24" i="1"/>
  <c r="Y24" i="1"/>
  <c r="Z24" i="1" s="1"/>
  <c r="Z25" i="1"/>
  <c r="Y25" i="1"/>
  <c r="X25" i="1"/>
  <c r="W25" i="1"/>
  <c r="V25" i="1"/>
  <c r="T25" i="1"/>
  <c r="R25" i="1"/>
  <c r="P25" i="1"/>
  <c r="N25" i="1"/>
  <c r="L25" i="1"/>
  <c r="J25" i="1"/>
  <c r="H25" i="1"/>
  <c r="J71" i="2"/>
  <c r="K71" i="2" s="1"/>
  <c r="M71" i="2"/>
  <c r="O71" i="2"/>
  <c r="Q71" i="2"/>
  <c r="S71" i="2"/>
  <c r="U71" i="2"/>
  <c r="W71" i="2"/>
  <c r="Y71" i="2"/>
  <c r="J72" i="2"/>
  <c r="K72" i="2" s="1"/>
  <c r="M72" i="2"/>
  <c r="O72" i="2"/>
  <c r="Q72" i="2"/>
  <c r="S72" i="2"/>
  <c r="U72" i="2"/>
  <c r="W72" i="2"/>
  <c r="Y72" i="2"/>
  <c r="Z72" i="2" s="1"/>
  <c r="AB72" i="2" s="1"/>
  <c r="AC72" i="2" s="1"/>
  <c r="J73" i="2"/>
  <c r="K73" i="2"/>
  <c r="M73" i="2"/>
  <c r="O73" i="2"/>
  <c r="Q73" i="2"/>
  <c r="S73" i="2"/>
  <c r="U73" i="2"/>
  <c r="W73" i="2"/>
  <c r="Z73" i="2" s="1"/>
  <c r="Y73" i="2"/>
  <c r="J74" i="2"/>
  <c r="K74" i="2" s="1"/>
  <c r="M74" i="2"/>
  <c r="O74" i="2"/>
  <c r="Q74" i="2"/>
  <c r="S74" i="2"/>
  <c r="U74" i="2"/>
  <c r="Z74" i="2" s="1"/>
  <c r="AA74" i="2" s="1"/>
  <c r="W74" i="2"/>
  <c r="Y74" i="2"/>
  <c r="J75" i="2"/>
  <c r="K75" i="2"/>
  <c r="M75" i="2"/>
  <c r="O75" i="2"/>
  <c r="Q75" i="2"/>
  <c r="S75" i="2"/>
  <c r="U75" i="2"/>
  <c r="W75" i="2"/>
  <c r="Y75" i="2"/>
  <c r="J76" i="2"/>
  <c r="K76" i="2" s="1"/>
  <c r="M76" i="2"/>
  <c r="O76" i="2"/>
  <c r="Q76" i="2"/>
  <c r="S76" i="2"/>
  <c r="U76" i="2"/>
  <c r="W76" i="2"/>
  <c r="Y76" i="2"/>
  <c r="J77" i="2"/>
  <c r="K77" i="2"/>
  <c r="M77" i="2"/>
  <c r="O77" i="2"/>
  <c r="Q77" i="2"/>
  <c r="S77" i="2"/>
  <c r="U77" i="2"/>
  <c r="W77" i="2"/>
  <c r="Y77" i="2"/>
  <c r="J78" i="2"/>
  <c r="K78" i="2"/>
  <c r="M78" i="2"/>
  <c r="O78" i="2"/>
  <c r="Q78" i="2"/>
  <c r="S78" i="2"/>
  <c r="U78" i="2"/>
  <c r="W78" i="2"/>
  <c r="Y78" i="2"/>
  <c r="AB79" i="2" l="1"/>
  <c r="AC79" i="2" s="1"/>
  <c r="AA79" i="2"/>
  <c r="Z77" i="2"/>
  <c r="Z71" i="2"/>
  <c r="AA71" i="2" s="1"/>
  <c r="Z76" i="2"/>
  <c r="AB76" i="2" s="1"/>
  <c r="AC76" i="2" s="1"/>
  <c r="Z78" i="2"/>
  <c r="AA78" i="2" s="1"/>
  <c r="Z75" i="2"/>
  <c r="AB75" i="2" s="1"/>
  <c r="AC75" i="2" s="1"/>
  <c r="AB77" i="2"/>
  <c r="AC77" i="2" s="1"/>
  <c r="AA77" i="2"/>
  <c r="AA76" i="2"/>
  <c r="AA73" i="2"/>
  <c r="AB73" i="2"/>
  <c r="AC73" i="2" s="1"/>
  <c r="AB78" i="2"/>
  <c r="AC78" i="2" s="1"/>
  <c r="AA75" i="2"/>
  <c r="AA72" i="2"/>
  <c r="AB74" i="2"/>
  <c r="AC74" i="2" s="1"/>
  <c r="AB71" i="2" l="1"/>
  <c r="AC71" i="2" s="1"/>
  <c r="Y70" i="2"/>
  <c r="W70" i="2"/>
  <c r="U70" i="2"/>
  <c r="S70" i="2"/>
  <c r="Q70" i="2"/>
  <c r="O70" i="2"/>
  <c r="M70" i="2"/>
  <c r="J70" i="2"/>
  <c r="K70" i="2" s="1"/>
  <c r="Y69" i="2"/>
  <c r="W69" i="2"/>
  <c r="U69" i="2"/>
  <c r="S69" i="2"/>
  <c r="Q69" i="2"/>
  <c r="O69" i="2"/>
  <c r="M69" i="2"/>
  <c r="J69" i="2"/>
  <c r="K69" i="2" s="1"/>
  <c r="Y68" i="2"/>
  <c r="W68" i="2"/>
  <c r="U68" i="2"/>
  <c r="S68" i="2"/>
  <c r="Q68" i="2"/>
  <c r="O68" i="2"/>
  <c r="M68" i="2"/>
  <c r="J68" i="2"/>
  <c r="K68" i="2" s="1"/>
  <c r="Y67" i="2"/>
  <c r="W67" i="2"/>
  <c r="U67" i="2"/>
  <c r="S67" i="2"/>
  <c r="Q67" i="2"/>
  <c r="O67" i="2"/>
  <c r="M67" i="2"/>
  <c r="J67" i="2"/>
  <c r="K67" i="2" s="1"/>
  <c r="Y66" i="2"/>
  <c r="W66" i="2"/>
  <c r="U66" i="2"/>
  <c r="S66" i="2"/>
  <c r="Q66" i="2"/>
  <c r="O66" i="2"/>
  <c r="M66" i="2"/>
  <c r="K66" i="2"/>
  <c r="J66" i="2"/>
  <c r="Y65" i="2"/>
  <c r="W65" i="2"/>
  <c r="U65" i="2"/>
  <c r="S65" i="2"/>
  <c r="Q65" i="2"/>
  <c r="O65" i="2"/>
  <c r="M65" i="2"/>
  <c r="J65" i="2"/>
  <c r="K65" i="2" s="1"/>
  <c r="Y64" i="2"/>
  <c r="W64" i="2"/>
  <c r="U64" i="2"/>
  <c r="S64" i="2"/>
  <c r="Q64" i="2"/>
  <c r="O64" i="2"/>
  <c r="M64" i="2"/>
  <c r="J64" i="2"/>
  <c r="K64" i="2" s="1"/>
  <c r="Y63" i="2"/>
  <c r="W63" i="2"/>
  <c r="U63" i="2"/>
  <c r="S63" i="2"/>
  <c r="Q63" i="2"/>
  <c r="O63" i="2"/>
  <c r="M63" i="2"/>
  <c r="J63" i="2"/>
  <c r="K63" i="2" s="1"/>
  <c r="Y62" i="2"/>
  <c r="W62" i="2"/>
  <c r="U62" i="2"/>
  <c r="S62" i="2"/>
  <c r="Q62" i="2"/>
  <c r="O62" i="2"/>
  <c r="M62" i="2"/>
  <c r="J62" i="2"/>
  <c r="K62" i="2" s="1"/>
  <c r="Y61" i="2"/>
  <c r="W61" i="2"/>
  <c r="U61" i="2"/>
  <c r="S61" i="2"/>
  <c r="Q61" i="2"/>
  <c r="O61" i="2"/>
  <c r="M61" i="2"/>
  <c r="J61" i="2"/>
  <c r="K61" i="2" s="1"/>
  <c r="Y60" i="2"/>
  <c r="W60" i="2"/>
  <c r="U60" i="2"/>
  <c r="S60" i="2"/>
  <c r="Q60" i="2"/>
  <c r="O60" i="2"/>
  <c r="M60" i="2"/>
  <c r="J60" i="2"/>
  <c r="K60" i="2" s="1"/>
  <c r="Y59" i="2"/>
  <c r="W59" i="2"/>
  <c r="U59" i="2"/>
  <c r="S59" i="2"/>
  <c r="Q59" i="2"/>
  <c r="O59" i="2"/>
  <c r="M59" i="2"/>
  <c r="J59" i="2"/>
  <c r="K59" i="2" s="1"/>
  <c r="Y58" i="2"/>
  <c r="W58" i="2"/>
  <c r="U58" i="2"/>
  <c r="S58" i="2"/>
  <c r="Q58" i="2"/>
  <c r="O58" i="2"/>
  <c r="M58" i="2"/>
  <c r="J58" i="2"/>
  <c r="K58" i="2" s="1"/>
  <c r="Y57" i="2"/>
  <c r="W57" i="2"/>
  <c r="U57" i="2"/>
  <c r="S57" i="2"/>
  <c r="Q57" i="2"/>
  <c r="O57" i="2"/>
  <c r="M57" i="2"/>
  <c r="J57" i="2"/>
  <c r="K57" i="2" s="1"/>
  <c r="Y56" i="2"/>
  <c r="W56" i="2"/>
  <c r="U56" i="2"/>
  <c r="S56" i="2"/>
  <c r="Q56" i="2"/>
  <c r="O56" i="2"/>
  <c r="M56" i="2"/>
  <c r="J56" i="2"/>
  <c r="K56" i="2" s="1"/>
  <c r="Y55" i="2"/>
  <c r="W55" i="2"/>
  <c r="U55" i="2"/>
  <c r="S55" i="2"/>
  <c r="Q55" i="2"/>
  <c r="Z55" i="2" s="1"/>
  <c r="O55" i="2"/>
  <c r="M55" i="2"/>
  <c r="J55" i="2"/>
  <c r="K55" i="2" s="1"/>
  <c r="Y54" i="2"/>
  <c r="W54" i="2"/>
  <c r="U54" i="2"/>
  <c r="S54" i="2"/>
  <c r="Q54" i="2"/>
  <c r="O54" i="2"/>
  <c r="M54" i="2"/>
  <c r="J54" i="2"/>
  <c r="K54" i="2" s="1"/>
  <c r="Y53" i="2"/>
  <c r="W53" i="2"/>
  <c r="U53" i="2"/>
  <c r="S53" i="2"/>
  <c r="Q53" i="2"/>
  <c r="O53" i="2"/>
  <c r="M53" i="2"/>
  <c r="J53" i="2"/>
  <c r="K53" i="2" s="1"/>
  <c r="Y52" i="2"/>
  <c r="W52" i="2"/>
  <c r="U52" i="2"/>
  <c r="S52" i="2"/>
  <c r="Q52" i="2"/>
  <c r="O52" i="2"/>
  <c r="M52" i="2"/>
  <c r="J52" i="2"/>
  <c r="K52" i="2" s="1"/>
  <c r="Y51" i="2"/>
  <c r="W51" i="2"/>
  <c r="U51" i="2"/>
  <c r="S51" i="2"/>
  <c r="Q51" i="2"/>
  <c r="O51" i="2"/>
  <c r="M51" i="2"/>
  <c r="J51" i="2"/>
  <c r="K51" i="2" s="1"/>
  <c r="Y50" i="2"/>
  <c r="Z50" i="2" s="1"/>
  <c r="AA50" i="2" s="1"/>
  <c r="W50" i="2"/>
  <c r="U50" i="2"/>
  <c r="S50" i="2"/>
  <c r="Q50" i="2"/>
  <c r="O50" i="2"/>
  <c r="M50" i="2"/>
  <c r="J50" i="2"/>
  <c r="K50" i="2" s="1"/>
  <c r="Y49" i="2"/>
  <c r="W49" i="2"/>
  <c r="U49" i="2"/>
  <c r="S49" i="2"/>
  <c r="Q49" i="2"/>
  <c r="O49" i="2"/>
  <c r="M49" i="2"/>
  <c r="J49" i="2"/>
  <c r="K49" i="2" s="1"/>
  <c r="Y48" i="2"/>
  <c r="W48" i="2"/>
  <c r="U48" i="2"/>
  <c r="S48" i="2"/>
  <c r="Q48" i="2"/>
  <c r="O48" i="2"/>
  <c r="M48" i="2"/>
  <c r="J48" i="2"/>
  <c r="K48" i="2" s="1"/>
  <c r="Y47" i="2"/>
  <c r="W47" i="2"/>
  <c r="Z47" i="2" s="1"/>
  <c r="U47" i="2"/>
  <c r="S47" i="2"/>
  <c r="Q47" i="2"/>
  <c r="O47" i="2"/>
  <c r="M47" i="2"/>
  <c r="J47" i="2"/>
  <c r="K47" i="2" s="1"/>
  <c r="Y46" i="2"/>
  <c r="W46" i="2"/>
  <c r="U46" i="2"/>
  <c r="S46" i="2"/>
  <c r="Q46" i="2"/>
  <c r="O46" i="2"/>
  <c r="M46" i="2"/>
  <c r="J46" i="2"/>
  <c r="K46" i="2" s="1"/>
  <c r="Z45" i="2"/>
  <c r="Y45" i="2"/>
  <c r="W45" i="2"/>
  <c r="U45" i="2"/>
  <c r="S45" i="2"/>
  <c r="Q45" i="2"/>
  <c r="O45" i="2"/>
  <c r="M45" i="2"/>
  <c r="J45" i="2"/>
  <c r="K45" i="2" s="1"/>
  <c r="Y44" i="2"/>
  <c r="W44" i="2"/>
  <c r="U44" i="2"/>
  <c r="S44" i="2"/>
  <c r="Q44" i="2"/>
  <c r="O44" i="2"/>
  <c r="M44" i="2"/>
  <c r="J44" i="2"/>
  <c r="K44" i="2" s="1"/>
  <c r="Y43" i="2"/>
  <c r="W43" i="2"/>
  <c r="U43" i="2"/>
  <c r="S43" i="2"/>
  <c r="Q43" i="2"/>
  <c r="O43" i="2"/>
  <c r="M43" i="2"/>
  <c r="J43" i="2"/>
  <c r="K43" i="2" s="1"/>
  <c r="Y42" i="2"/>
  <c r="W42" i="2"/>
  <c r="U42" i="2"/>
  <c r="S42" i="2"/>
  <c r="Q42" i="2"/>
  <c r="O42" i="2"/>
  <c r="M42" i="2"/>
  <c r="K42" i="2"/>
  <c r="J42" i="2"/>
  <c r="Y41" i="2"/>
  <c r="W41" i="2"/>
  <c r="U41" i="2"/>
  <c r="S41" i="2"/>
  <c r="Q41" i="2"/>
  <c r="O41" i="2"/>
  <c r="M41" i="2"/>
  <c r="K41" i="2"/>
  <c r="J41" i="2"/>
  <c r="Y40" i="2"/>
  <c r="W40" i="2"/>
  <c r="U40" i="2"/>
  <c r="S40" i="2"/>
  <c r="Q40" i="2"/>
  <c r="O40" i="2"/>
  <c r="M40" i="2"/>
  <c r="J40" i="2"/>
  <c r="K40" i="2" s="1"/>
  <c r="Y39" i="2"/>
  <c r="Z39" i="2" s="1"/>
  <c r="AB39" i="2" s="1"/>
  <c r="AC39" i="2" s="1"/>
  <c r="W39" i="2"/>
  <c r="U39" i="2"/>
  <c r="S39" i="2"/>
  <c r="Q39" i="2"/>
  <c r="O39" i="2"/>
  <c r="M39" i="2"/>
  <c r="J39" i="2"/>
  <c r="K39" i="2" s="1"/>
  <c r="Y38" i="2"/>
  <c r="W38" i="2"/>
  <c r="U38" i="2"/>
  <c r="S38" i="2"/>
  <c r="Q38" i="2"/>
  <c r="O38" i="2"/>
  <c r="M38" i="2"/>
  <c r="J38" i="2"/>
  <c r="K38" i="2" s="1"/>
  <c r="Y37" i="2"/>
  <c r="W37" i="2"/>
  <c r="U37" i="2"/>
  <c r="S37" i="2"/>
  <c r="Q37" i="2"/>
  <c r="O37" i="2"/>
  <c r="M37" i="2"/>
  <c r="J37" i="2"/>
  <c r="K37" i="2" s="1"/>
  <c r="Y36" i="2"/>
  <c r="W36" i="2"/>
  <c r="U36" i="2"/>
  <c r="S36" i="2"/>
  <c r="Q36" i="2"/>
  <c r="O36" i="2"/>
  <c r="M36" i="2"/>
  <c r="J36" i="2"/>
  <c r="K36" i="2" s="1"/>
  <c r="Y35" i="2"/>
  <c r="W35" i="2"/>
  <c r="U35" i="2"/>
  <c r="S35" i="2"/>
  <c r="Q35" i="2"/>
  <c r="O35" i="2"/>
  <c r="M35" i="2"/>
  <c r="J35" i="2"/>
  <c r="K35" i="2" s="1"/>
  <c r="Y34" i="2"/>
  <c r="Z34" i="2" s="1"/>
  <c r="W34" i="2"/>
  <c r="U34" i="2"/>
  <c r="S34" i="2"/>
  <c r="Q34" i="2"/>
  <c r="O34" i="2"/>
  <c r="M34" i="2"/>
  <c r="J34" i="2"/>
  <c r="K34" i="2" s="1"/>
  <c r="Y33" i="2"/>
  <c r="W33" i="2"/>
  <c r="U33" i="2"/>
  <c r="S33" i="2"/>
  <c r="Q33" i="2"/>
  <c r="O33" i="2"/>
  <c r="M33" i="2"/>
  <c r="J33" i="2"/>
  <c r="K33" i="2" s="1"/>
  <c r="Y32" i="2"/>
  <c r="W32" i="2"/>
  <c r="U32" i="2"/>
  <c r="S32" i="2"/>
  <c r="Q32" i="2"/>
  <c r="O32" i="2"/>
  <c r="M32" i="2"/>
  <c r="K32" i="2"/>
  <c r="J32" i="2"/>
  <c r="Y31" i="2"/>
  <c r="W31" i="2"/>
  <c r="U31" i="2"/>
  <c r="S31" i="2"/>
  <c r="Q31" i="2"/>
  <c r="O31" i="2"/>
  <c r="M31" i="2"/>
  <c r="J31" i="2"/>
  <c r="K31" i="2" s="1"/>
  <c r="Y30" i="2"/>
  <c r="W30" i="2"/>
  <c r="U30" i="2"/>
  <c r="S30" i="2"/>
  <c r="Q30" i="2"/>
  <c r="O30" i="2"/>
  <c r="M30" i="2"/>
  <c r="J30" i="2"/>
  <c r="K30" i="2" s="1"/>
  <c r="Y29" i="2"/>
  <c r="W29" i="2"/>
  <c r="U29" i="2"/>
  <c r="S29" i="2"/>
  <c r="Q29" i="2"/>
  <c r="O29" i="2"/>
  <c r="M29" i="2"/>
  <c r="J29" i="2"/>
  <c r="K29" i="2" s="1"/>
  <c r="Y28" i="2"/>
  <c r="W28" i="2"/>
  <c r="U28" i="2"/>
  <c r="S28" i="2"/>
  <c r="Q28" i="2"/>
  <c r="O28" i="2"/>
  <c r="M28" i="2"/>
  <c r="J28" i="2"/>
  <c r="K28" i="2" s="1"/>
  <c r="Y27" i="2"/>
  <c r="W27" i="2"/>
  <c r="U27" i="2"/>
  <c r="S27" i="2"/>
  <c r="Q27" i="2"/>
  <c r="O27" i="2"/>
  <c r="M27" i="2"/>
  <c r="J27" i="2"/>
  <c r="K27" i="2" s="1"/>
  <c r="Y26" i="2"/>
  <c r="W26" i="2"/>
  <c r="U26" i="2"/>
  <c r="S26" i="2"/>
  <c r="Q26" i="2"/>
  <c r="O26" i="2"/>
  <c r="M26" i="2"/>
  <c r="J26" i="2"/>
  <c r="K26" i="2" s="1"/>
  <c r="Y25" i="2"/>
  <c r="W25" i="2"/>
  <c r="U25" i="2"/>
  <c r="S25" i="2"/>
  <c r="Q25" i="2"/>
  <c r="O25" i="2"/>
  <c r="M25" i="2"/>
  <c r="J25" i="2"/>
  <c r="K25" i="2" s="1"/>
  <c r="Y24" i="2"/>
  <c r="W24" i="2"/>
  <c r="U24" i="2"/>
  <c r="S24" i="2"/>
  <c r="Q24" i="2"/>
  <c r="O24" i="2"/>
  <c r="M24" i="2"/>
  <c r="J24" i="2"/>
  <c r="K24" i="2" s="1"/>
  <c r="Y23" i="2"/>
  <c r="W23" i="2"/>
  <c r="U23" i="2"/>
  <c r="S23" i="2"/>
  <c r="Q23" i="2"/>
  <c r="O23" i="2"/>
  <c r="M23" i="2"/>
  <c r="J23" i="2"/>
  <c r="K23" i="2" s="1"/>
  <c r="Y22" i="2"/>
  <c r="W22" i="2"/>
  <c r="U22" i="2"/>
  <c r="S22" i="2"/>
  <c r="Q22" i="2"/>
  <c r="O22" i="2"/>
  <c r="M22" i="2"/>
  <c r="J22" i="2"/>
  <c r="K22" i="2" s="1"/>
  <c r="Y21" i="2"/>
  <c r="W21" i="2"/>
  <c r="U21" i="2"/>
  <c r="S21" i="2"/>
  <c r="Q21" i="2"/>
  <c r="O21" i="2"/>
  <c r="M21" i="2"/>
  <c r="J21" i="2"/>
  <c r="K21" i="2" s="1"/>
  <c r="Y20" i="2"/>
  <c r="W20" i="2"/>
  <c r="U20" i="2"/>
  <c r="S20" i="2"/>
  <c r="Q20" i="2"/>
  <c r="O20" i="2"/>
  <c r="M20" i="2"/>
  <c r="J20" i="2"/>
  <c r="K20" i="2" s="1"/>
  <c r="Y19" i="2"/>
  <c r="W19" i="2"/>
  <c r="U19" i="2"/>
  <c r="S19" i="2"/>
  <c r="Q19" i="2"/>
  <c r="O19" i="2"/>
  <c r="M19" i="2"/>
  <c r="J19" i="2"/>
  <c r="K19" i="2" s="1"/>
  <c r="Y18" i="2"/>
  <c r="W18" i="2"/>
  <c r="U18" i="2"/>
  <c r="S18" i="2"/>
  <c r="Q18" i="2"/>
  <c r="O18" i="2"/>
  <c r="M18" i="2"/>
  <c r="K18" i="2"/>
  <c r="J18" i="2"/>
  <c r="Y17" i="2"/>
  <c r="W17" i="2"/>
  <c r="U17" i="2"/>
  <c r="S17" i="2"/>
  <c r="Q17" i="2"/>
  <c r="O17" i="2"/>
  <c r="M17" i="2"/>
  <c r="J17" i="2"/>
  <c r="K17" i="2" s="1"/>
  <c r="Y16" i="2"/>
  <c r="W16" i="2"/>
  <c r="U16" i="2"/>
  <c r="S16" i="2"/>
  <c r="Q16" i="2"/>
  <c r="O16" i="2"/>
  <c r="M16" i="2"/>
  <c r="J16" i="2"/>
  <c r="K16" i="2" s="1"/>
  <c r="Y15" i="2"/>
  <c r="W15" i="2"/>
  <c r="U15" i="2"/>
  <c r="S15" i="2"/>
  <c r="Q15" i="2"/>
  <c r="O15" i="2"/>
  <c r="M15" i="2"/>
  <c r="J15" i="2"/>
  <c r="K15" i="2" s="1"/>
  <c r="Y14" i="2"/>
  <c r="W14" i="2"/>
  <c r="U14" i="2"/>
  <c r="S14" i="2"/>
  <c r="Q14" i="2"/>
  <c r="O14" i="2"/>
  <c r="M14" i="2"/>
  <c r="J14" i="2"/>
  <c r="K14" i="2" s="1"/>
  <c r="Y13" i="2"/>
  <c r="W13" i="2"/>
  <c r="U13" i="2"/>
  <c r="S13" i="2"/>
  <c r="Q13" i="2"/>
  <c r="O13" i="2"/>
  <c r="M13" i="2"/>
  <c r="J13" i="2"/>
  <c r="K13" i="2" s="1"/>
  <c r="Y12" i="2"/>
  <c r="W12" i="2"/>
  <c r="U12" i="2"/>
  <c r="S12" i="2"/>
  <c r="Q12" i="2"/>
  <c r="O12" i="2"/>
  <c r="M12" i="2"/>
  <c r="J12" i="2"/>
  <c r="K12" i="2" s="1"/>
  <c r="Y11" i="2"/>
  <c r="W11" i="2"/>
  <c r="U11" i="2"/>
  <c r="S11" i="2"/>
  <c r="Q11" i="2"/>
  <c r="O11" i="2"/>
  <c r="M11" i="2"/>
  <c r="J11" i="2"/>
  <c r="K11" i="2" s="1"/>
  <c r="Y10" i="2"/>
  <c r="W10" i="2"/>
  <c r="U10" i="2"/>
  <c r="S10" i="2"/>
  <c r="Q10" i="2"/>
  <c r="O10" i="2"/>
  <c r="M10" i="2"/>
  <c r="J10" i="2"/>
  <c r="K10" i="2" s="1"/>
  <c r="Y9" i="2"/>
  <c r="W9" i="2"/>
  <c r="U9" i="2"/>
  <c r="S9" i="2"/>
  <c r="Q9" i="2"/>
  <c r="O9" i="2"/>
  <c r="M9" i="2"/>
  <c r="K9" i="2"/>
  <c r="J9" i="2"/>
  <c r="Y8" i="2"/>
  <c r="W8" i="2"/>
  <c r="U8" i="2"/>
  <c r="S8" i="2"/>
  <c r="Q8" i="2"/>
  <c r="O8" i="2"/>
  <c r="M8" i="2"/>
  <c r="J8" i="2"/>
  <c r="K8" i="2" s="1"/>
  <c r="Y7" i="2"/>
  <c r="W7" i="2"/>
  <c r="U7" i="2"/>
  <c r="S7" i="2"/>
  <c r="Q7" i="2"/>
  <c r="O7" i="2"/>
  <c r="M7" i="2"/>
  <c r="J7" i="2"/>
  <c r="K7" i="2" s="1"/>
  <c r="Y6" i="2"/>
  <c r="W6" i="2"/>
  <c r="U6" i="2"/>
  <c r="S6" i="2"/>
  <c r="Q6" i="2"/>
  <c r="O6" i="2"/>
  <c r="M6" i="2"/>
  <c r="J6" i="2"/>
  <c r="K6" i="2" s="1"/>
  <c r="AA55" i="2" l="1"/>
  <c r="K80" i="2"/>
  <c r="AA80" i="2" s="1"/>
  <c r="Z7" i="2"/>
  <c r="AB7" i="2" s="1"/>
  <c r="AC7" i="2" s="1"/>
  <c r="Z57" i="2"/>
  <c r="Z66" i="2"/>
  <c r="AB66" i="2" s="1"/>
  <c r="AC66" i="2" s="1"/>
  <c r="Z12" i="2"/>
  <c r="Z13" i="2"/>
  <c r="AA13" i="2" s="1"/>
  <c r="Z18" i="2"/>
  <c r="AA18" i="2" s="1"/>
  <c r="Z23" i="2"/>
  <c r="AA23" i="2" s="1"/>
  <c r="Z25" i="2"/>
  <c r="Z36" i="2"/>
  <c r="Z53" i="2"/>
  <c r="Z15" i="2"/>
  <c r="Z49" i="2"/>
  <c r="AB49" i="2" s="1"/>
  <c r="AC49" i="2" s="1"/>
  <c r="Z16" i="2"/>
  <c r="AB16" i="2" s="1"/>
  <c r="AC16" i="2" s="1"/>
  <c r="Z21" i="2"/>
  <c r="AB21" i="2" s="1"/>
  <c r="AC21" i="2" s="1"/>
  <c r="Z42" i="2"/>
  <c r="AA42" i="2" s="1"/>
  <c r="Z58" i="2"/>
  <c r="Z10" i="2"/>
  <c r="Z17" i="2"/>
  <c r="AA17" i="2" s="1"/>
  <c r="Z28" i="2"/>
  <c r="AB28" i="2" s="1"/>
  <c r="AC28" i="2" s="1"/>
  <c r="Z52" i="2"/>
  <c r="AB52" i="2" s="1"/>
  <c r="AC52" i="2" s="1"/>
  <c r="Z31" i="2"/>
  <c r="AA31" i="2" s="1"/>
  <c r="Z48" i="2"/>
  <c r="AB48" i="2" s="1"/>
  <c r="AC48" i="2" s="1"/>
  <c r="Z61" i="2"/>
  <c r="Z29" i="2"/>
  <c r="Z60" i="2"/>
  <c r="AA60" i="2" s="1"/>
  <c r="Z41" i="2"/>
  <c r="AB42" i="2" s="1"/>
  <c r="AC42" i="2" s="1"/>
  <c r="Z63" i="2"/>
  <c r="Z9" i="2"/>
  <c r="Z26" i="2"/>
  <c r="Z65" i="2"/>
  <c r="AB65" i="2" s="1"/>
  <c r="AC65" i="2" s="1"/>
  <c r="Z69" i="2"/>
  <c r="AA69" i="2" s="1"/>
  <c r="Z20" i="2"/>
  <c r="AB20" i="2" s="1"/>
  <c r="AC20" i="2" s="1"/>
  <c r="Z33" i="2"/>
  <c r="Z37" i="2"/>
  <c r="Z44" i="2"/>
  <c r="AA44" i="2" s="1"/>
  <c r="Z68" i="2"/>
  <c r="AB45" i="2"/>
  <c r="AC45" i="2" s="1"/>
  <c r="AB34" i="2"/>
  <c r="AC34" i="2" s="1"/>
  <c r="Z70" i="2"/>
  <c r="AA70" i="2" s="1"/>
  <c r="AB41" i="2"/>
  <c r="AC41" i="2" s="1"/>
  <c r="AA41" i="2"/>
  <c r="AB58" i="2"/>
  <c r="AC58" i="2" s="1"/>
  <c r="AA58" i="2"/>
  <c r="AB9" i="2"/>
  <c r="AC9" i="2" s="1"/>
  <c r="AA9" i="2"/>
  <c r="AB63" i="2"/>
  <c r="AC63" i="2" s="1"/>
  <c r="AA63" i="2"/>
  <c r="AB31" i="2"/>
  <c r="AC31" i="2" s="1"/>
  <c r="AB29" i="2"/>
  <c r="AC29" i="2" s="1"/>
  <c r="AA29" i="2"/>
  <c r="AA10" i="2"/>
  <c r="AB10" i="2"/>
  <c r="AC10" i="2" s="1"/>
  <c r="AB17" i="2"/>
  <c r="AC17" i="2" s="1"/>
  <c r="AB26" i="2"/>
  <c r="AC26" i="2" s="1"/>
  <c r="AA26" i="2"/>
  <c r="AB33" i="2"/>
  <c r="AC33" i="2" s="1"/>
  <c r="AA33" i="2"/>
  <c r="AA37" i="2"/>
  <c r="AB37" i="2"/>
  <c r="AC37" i="2" s="1"/>
  <c r="AB44" i="2"/>
  <c r="AC44" i="2" s="1"/>
  <c r="AB12" i="2"/>
  <c r="AC12" i="2" s="1"/>
  <c r="AA12" i="2"/>
  <c r="AB68" i="2"/>
  <c r="AC68" i="2" s="1"/>
  <c r="AA68" i="2"/>
  <c r="AB36" i="2"/>
  <c r="AC36" i="2" s="1"/>
  <c r="AA36" i="2"/>
  <c r="AA47" i="2"/>
  <c r="AB47" i="2"/>
  <c r="AC47" i="2" s="1"/>
  <c r="AA15" i="2"/>
  <c r="AB15" i="2"/>
  <c r="AC15" i="2" s="1"/>
  <c r="AB53" i="2"/>
  <c r="AC53" i="2" s="1"/>
  <c r="AA53" i="2"/>
  <c r="AB61" i="2"/>
  <c r="AC61" i="2" s="1"/>
  <c r="AA61" i="2"/>
  <c r="Z43" i="2"/>
  <c r="AA45" i="2"/>
  <c r="AB23" i="2"/>
  <c r="AC23" i="2" s="1"/>
  <c r="Z24" i="2"/>
  <c r="AA48" i="2"/>
  <c r="AB50" i="2"/>
  <c r="AC50" i="2" s="1"/>
  <c r="AB55" i="2"/>
  <c r="AC55" i="2" s="1"/>
  <c r="Z56" i="2"/>
  <c r="Z14" i="2"/>
  <c r="Z19" i="2"/>
  <c r="Z46" i="2"/>
  <c r="Z51" i="2"/>
  <c r="AB57" i="2"/>
  <c r="AC57" i="2" s="1"/>
  <c r="AA57" i="2"/>
  <c r="Z6" i="2"/>
  <c r="Z32" i="2"/>
  <c r="Z64" i="2"/>
  <c r="AA7" i="2"/>
  <c r="Z22" i="2"/>
  <c r="Z27" i="2"/>
  <c r="AA34" i="2"/>
  <c r="AA39" i="2"/>
  <c r="Z54" i="2"/>
  <c r="Z59" i="2"/>
  <c r="AA66" i="2"/>
  <c r="Z11" i="2"/>
  <c r="Z38" i="2"/>
  <c r="Z8" i="2"/>
  <c r="Z40" i="2"/>
  <c r="AB25" i="2"/>
  <c r="AC25" i="2" s="1"/>
  <c r="AA25" i="2"/>
  <c r="Z30" i="2"/>
  <c r="Z35" i="2"/>
  <c r="Z62" i="2"/>
  <c r="Z67" i="2"/>
  <c r="AB18" i="2" l="1"/>
  <c r="AC18" i="2" s="1"/>
  <c r="AA52" i="2"/>
  <c r="AB13" i="2"/>
  <c r="AC13" i="2" s="1"/>
  <c r="AB70" i="2"/>
  <c r="AC70" i="2" s="1"/>
  <c r="AB60" i="2"/>
  <c r="AC60" i="2" s="1"/>
  <c r="AB69" i="2"/>
  <c r="AC69" i="2" s="1"/>
  <c r="AA21" i="2"/>
  <c r="AA16" i="2"/>
  <c r="AA20" i="2"/>
  <c r="AA49" i="2"/>
  <c r="AA65" i="2"/>
  <c r="AA28" i="2"/>
  <c r="AB46" i="2"/>
  <c r="AC46" i="2" s="1"/>
  <c r="AA46" i="2"/>
  <c r="AA35" i="2"/>
  <c r="AB35" i="2"/>
  <c r="AC35" i="2" s="1"/>
  <c r="AA51" i="2"/>
  <c r="AB51" i="2"/>
  <c r="AC51" i="2" s="1"/>
  <c r="AB38" i="2"/>
  <c r="AC38" i="2" s="1"/>
  <c r="AA38" i="2"/>
  <c r="AB32" i="2"/>
  <c r="AC32" i="2" s="1"/>
  <c r="AA32" i="2"/>
  <c r="AA40" i="2"/>
  <c r="AB40" i="2"/>
  <c r="AC40" i="2" s="1"/>
  <c r="AB6" i="2"/>
  <c r="AB56" i="2"/>
  <c r="AC56" i="2" s="1"/>
  <c r="AA56" i="2"/>
  <c r="AB30" i="2"/>
  <c r="AC30" i="2" s="1"/>
  <c r="AA30" i="2"/>
  <c r="AB24" i="2"/>
  <c r="AC24" i="2" s="1"/>
  <c r="AA24" i="2"/>
  <c r="AA59" i="2"/>
  <c r="AB59" i="2"/>
  <c r="AC59" i="2" s="1"/>
  <c r="AA19" i="2"/>
  <c r="AB19" i="2"/>
  <c r="AC19" i="2" s="1"/>
  <c r="AB14" i="2"/>
  <c r="AC14" i="2" s="1"/>
  <c r="AA14" i="2"/>
  <c r="AB8" i="2"/>
  <c r="AC8" i="2" s="1"/>
  <c r="AA8" i="2"/>
  <c r="AB22" i="2"/>
  <c r="AC22" i="2" s="1"/>
  <c r="AA22" i="2"/>
  <c r="AA11" i="2"/>
  <c r="AB11" i="2"/>
  <c r="AC11" i="2" s="1"/>
  <c r="AB64" i="2"/>
  <c r="AC64" i="2" s="1"/>
  <c r="AA64" i="2"/>
  <c r="AB54" i="2"/>
  <c r="AA54" i="2"/>
  <c r="AA67" i="2"/>
  <c r="AB67" i="2"/>
  <c r="AC67" i="2" s="1"/>
  <c r="AB62" i="2"/>
  <c r="AC62" i="2" s="1"/>
  <c r="AA62" i="2"/>
  <c r="AA27" i="2"/>
  <c r="AB27" i="2"/>
  <c r="AC27" i="2" s="1"/>
  <c r="AA43" i="2"/>
  <c r="AB43" i="2"/>
  <c r="AC43" i="2" s="1"/>
  <c r="AC54" i="2" l="1"/>
  <c r="AB80" i="2"/>
  <c r="AC80" i="2" s="1"/>
  <c r="D25" i="1" l="1"/>
  <c r="X23" i="1"/>
  <c r="Z21" i="1"/>
  <c r="Z22" i="1"/>
  <c r="Z23" i="1"/>
  <c r="Y18" i="1"/>
  <c r="Y19" i="1"/>
  <c r="Y20" i="1"/>
  <c r="Y21" i="1"/>
  <c r="Y22" i="1"/>
  <c r="Y23" i="1"/>
  <c r="Z17" i="1"/>
  <c r="Y17" i="1"/>
  <c r="W8" i="1"/>
  <c r="W9" i="1"/>
  <c r="W10" i="1"/>
  <c r="W11" i="1"/>
  <c r="W12" i="1"/>
  <c r="W13" i="1"/>
  <c r="W14" i="1"/>
  <c r="W15" i="1"/>
  <c r="W16" i="1"/>
  <c r="W17" i="1"/>
  <c r="W18" i="1"/>
  <c r="W19" i="1"/>
  <c r="W20" i="1"/>
  <c r="W21" i="1"/>
  <c r="X21" i="1" s="1"/>
  <c r="W22" i="1"/>
  <c r="X22" i="1" s="1"/>
  <c r="W23" i="1"/>
  <c r="X7" i="1"/>
  <c r="W7" i="1"/>
  <c r="H24" i="1"/>
  <c r="T24" i="1" s="1"/>
  <c r="H23" i="1"/>
  <c r="G23" i="1"/>
  <c r="X20" i="1"/>
  <c r="G22" i="1"/>
  <c r="H22" i="1" s="1"/>
  <c r="T22" i="1" s="1"/>
  <c r="G21" i="1"/>
  <c r="H21" i="1" s="1"/>
  <c r="J18" i="1"/>
  <c r="V18" i="1" s="1"/>
  <c r="L18" i="1"/>
  <c r="N18" i="1"/>
  <c r="P18" i="1"/>
  <c r="R18" i="1"/>
  <c r="J19" i="1"/>
  <c r="V19" i="1" s="1"/>
  <c r="L19" i="1"/>
  <c r="N19" i="1"/>
  <c r="P19" i="1"/>
  <c r="R19" i="1"/>
  <c r="J20" i="1"/>
  <c r="V20" i="1" s="1"/>
  <c r="L20" i="1"/>
  <c r="N20" i="1"/>
  <c r="P20" i="1"/>
  <c r="R20" i="1"/>
  <c r="G19" i="1"/>
  <c r="H19" i="1" s="1"/>
  <c r="T19" i="1" s="1"/>
  <c r="G20" i="1"/>
  <c r="H20" i="1" s="1"/>
  <c r="T20" i="1" s="1"/>
  <c r="G9" i="1"/>
  <c r="H9" i="1" s="1"/>
  <c r="T9" i="1" s="1"/>
  <c r="J9" i="1"/>
  <c r="V9" i="1" s="1"/>
  <c r="L9" i="1"/>
  <c r="N9" i="1"/>
  <c r="P9" i="1"/>
  <c r="R9" i="1"/>
  <c r="G10" i="1"/>
  <c r="H10" i="1" s="1"/>
  <c r="T10" i="1" s="1"/>
  <c r="J10" i="1"/>
  <c r="V10" i="1" s="1"/>
  <c r="L10" i="1"/>
  <c r="N10" i="1"/>
  <c r="P10" i="1"/>
  <c r="R10" i="1"/>
  <c r="T23" i="1" l="1"/>
  <c r="X19" i="1"/>
  <c r="T21" i="1"/>
  <c r="Z20" i="1"/>
  <c r="Y10" i="1"/>
  <c r="Z10" i="1" s="1"/>
  <c r="Z19" i="1"/>
  <c r="X9" i="1"/>
  <c r="Y9" i="1"/>
  <c r="Z9" i="1" s="1"/>
  <c r="X10" i="1" l="1"/>
  <c r="R8" i="1"/>
  <c r="R11" i="1"/>
  <c r="R12" i="1"/>
  <c r="R13" i="1"/>
  <c r="R14" i="1"/>
  <c r="R15" i="1"/>
  <c r="R16" i="1"/>
  <c r="R17" i="1"/>
  <c r="R7" i="1"/>
  <c r="P8" i="1"/>
  <c r="P11" i="1"/>
  <c r="P12" i="1"/>
  <c r="P13" i="1"/>
  <c r="P14" i="1"/>
  <c r="P15" i="1"/>
  <c r="P16" i="1"/>
  <c r="P17" i="1"/>
  <c r="P7" i="1"/>
  <c r="N8" i="1"/>
  <c r="N11" i="1"/>
  <c r="N12" i="1"/>
  <c r="N13" i="1"/>
  <c r="N14" i="1"/>
  <c r="N15" i="1"/>
  <c r="N16" i="1"/>
  <c r="N17" i="1"/>
  <c r="N7" i="1"/>
  <c r="L8" i="1"/>
  <c r="L11" i="1"/>
  <c r="L12" i="1"/>
  <c r="L13" i="1"/>
  <c r="L14" i="1"/>
  <c r="L15" i="1"/>
  <c r="L16" i="1"/>
  <c r="L17" i="1"/>
  <c r="L7" i="1"/>
  <c r="J8" i="1"/>
  <c r="V8" i="1" s="1"/>
  <c r="J11" i="1"/>
  <c r="V11" i="1" s="1"/>
  <c r="J12" i="1"/>
  <c r="V12" i="1" s="1"/>
  <c r="J13" i="1"/>
  <c r="V13" i="1" s="1"/>
  <c r="J14" i="1"/>
  <c r="V14" i="1" s="1"/>
  <c r="J15" i="1"/>
  <c r="V15" i="1" s="1"/>
  <c r="J16" i="1"/>
  <c r="V16" i="1" s="1"/>
  <c r="J17" i="1"/>
  <c r="V17" i="1" s="1"/>
  <c r="J7" i="1"/>
  <c r="G18" i="1" l="1"/>
  <c r="G17" i="1"/>
  <c r="G16" i="1"/>
  <c r="G15" i="1"/>
  <c r="G14" i="1"/>
  <c r="G13" i="1"/>
  <c r="G12" i="1"/>
  <c r="G11" i="1"/>
  <c r="G8" i="1"/>
  <c r="H8" i="1" s="1"/>
  <c r="T8" i="1" s="1"/>
  <c r="Y8" i="1" l="1"/>
  <c r="Z8" i="1" s="1"/>
  <c r="X8" i="1"/>
  <c r="G7" i="1"/>
  <c r="H7" i="1" s="1"/>
  <c r="T7" i="1" l="1"/>
  <c r="Y7" i="1" l="1"/>
  <c r="Z7" i="1" s="1"/>
  <c r="H11" i="1"/>
  <c r="T11" i="1" l="1"/>
  <c r="H12" i="1"/>
  <c r="H13" i="1"/>
  <c r="X11" i="1" l="1"/>
  <c r="T12" i="1"/>
  <c r="Y12" i="1" s="1"/>
  <c r="Z12" i="1" s="1"/>
  <c r="T13" i="1"/>
  <c r="H14" i="1"/>
  <c r="Y11" i="1" l="1"/>
  <c r="Z11" i="1" s="1"/>
  <c r="X12" i="1"/>
  <c r="T14" i="1"/>
  <c r="H15" i="1"/>
  <c r="Y14" i="1" l="1"/>
  <c r="Z14" i="1" s="1"/>
  <c r="T15" i="1"/>
  <c r="Y15" i="1" s="1"/>
  <c r="Z15" i="1" s="1"/>
  <c r="H17" i="1"/>
  <c r="H16" i="1"/>
  <c r="X14" i="1" l="1"/>
  <c r="X15" i="1"/>
  <c r="T17" i="1"/>
  <c r="T16" i="1"/>
  <c r="X13" i="1"/>
  <c r="Y13" i="1"/>
  <c r="Z13" i="1" s="1"/>
  <c r="H18" i="1" l="1"/>
  <c r="X17" i="1" l="1"/>
  <c r="T18" i="1"/>
  <c r="Y16" i="1" l="1"/>
  <c r="Z16" i="1" s="1"/>
  <c r="X16" i="1"/>
  <c r="Z18" i="1" l="1"/>
  <c r="X18" i="1"/>
</calcChain>
</file>

<file path=xl/sharedStrings.xml><?xml version="1.0" encoding="utf-8"?>
<sst xmlns="http://schemas.openxmlformats.org/spreadsheetml/2006/main" count="478" uniqueCount="218">
  <si>
    <t>[zł]</t>
  </si>
  <si>
    <t>Lp</t>
  </si>
  <si>
    <t>5.</t>
  </si>
  <si>
    <t>1.</t>
  </si>
  <si>
    <t>2.</t>
  </si>
  <si>
    <t>3.</t>
  </si>
  <si>
    <t>4.</t>
  </si>
  <si>
    <t>6.</t>
  </si>
  <si>
    <t>7.</t>
  </si>
  <si>
    <t>8.</t>
  </si>
  <si>
    <t>9.</t>
  </si>
  <si>
    <t>10.</t>
  </si>
  <si>
    <t>11.</t>
  </si>
  <si>
    <t>12.</t>
  </si>
  <si>
    <t>[m2]</t>
  </si>
  <si>
    <t>Ulica</t>
  </si>
  <si>
    <t>Poznań</t>
  </si>
  <si>
    <t>Perzycka</t>
  </si>
  <si>
    <t>Miśnieńska</t>
  </si>
  <si>
    <t>Morasko przy przejeździe kolejowym</t>
  </si>
  <si>
    <t>Węzeł autostradowy Komorniki- Opłotki</t>
  </si>
  <si>
    <t>Węzeł autostradowy Komorniki- Serwisowa</t>
  </si>
  <si>
    <t>Bukowska/Perzycka (lewy)</t>
  </si>
  <si>
    <t>Bukowska/Perzycka (prawy)</t>
  </si>
  <si>
    <t>Strzeszyn/ Koszalińska</t>
  </si>
  <si>
    <t>Kowalewicka/ Fabianowo (lewy)</t>
  </si>
  <si>
    <t>Kowalewicka/ Fabianowo (prawy)</t>
  </si>
  <si>
    <t>Dzięgielowa (lewy)</t>
  </si>
  <si>
    <t>Dzięgielowa (prawy)</t>
  </si>
  <si>
    <t>Lokalizacja</t>
  </si>
  <si>
    <t>[szt.]</t>
  </si>
  <si>
    <t>[zł/m2]</t>
  </si>
  <si>
    <t>Koszt 1 zabiegu netto
(kol.L x kol.N)</t>
  </si>
  <si>
    <t>Koszt jednostkowy Przedmiotu Umowy netto</t>
  </si>
  <si>
    <t>Koszt netto</t>
  </si>
  <si>
    <t>Powierzchnia skoszona</t>
  </si>
  <si>
    <t>[%]</t>
  </si>
  <si>
    <t xml:space="preserve">Powierzchnia do skoszenia </t>
  </si>
  <si>
    <t>Obiekt</t>
  </si>
  <si>
    <t>Ilości w Przedmiocie Umowy</t>
  </si>
  <si>
    <t>Procentowe wykonanie zaplanowanego kosztu umowy</t>
  </si>
  <si>
    <t>Podsumowanie stopnia wyczerpania Przedmiotu Umowy</t>
  </si>
  <si>
    <t>UWAGA: do uzupełnienia jedynie pomarańczowe pola</t>
  </si>
  <si>
    <t>Aktualne wykonanie Przedmiotu Umowy - rozliczone na poszczególne msc - terminy zg. z Planem Prac</t>
  </si>
  <si>
    <t>...............................................................................
            podpis, pieczątka  imienna osoby /ób 
   uprawnionej /ych do reprezentowania  Wykonawcy</t>
  </si>
  <si>
    <t>Koszt dla obiektu w trakcie trwania umowy netto
(kol.M x kol.O)</t>
  </si>
  <si>
    <t xml:space="preserve">SUMA </t>
  </si>
  <si>
    <t>WYKONANIE NARASTAJĄCO</t>
  </si>
  <si>
    <t>Kwota pozostała do zakończenia umowy na danym obiekcie</t>
  </si>
  <si>
    <t>Pozostało do wykonania</t>
  </si>
  <si>
    <t>czerwiec</t>
  </si>
  <si>
    <t>lipiec</t>
  </si>
  <si>
    <t>sierpień</t>
  </si>
  <si>
    <t>wrzesień</t>
  </si>
  <si>
    <t>październik</t>
  </si>
  <si>
    <t>Częstotliwość                          ilość w okresie trwania umowy</t>
  </si>
  <si>
    <t>kwiecień</t>
  </si>
  <si>
    <t>maj</t>
  </si>
  <si>
    <t>13.</t>
  </si>
  <si>
    <t>Przepompownia Strzeszyńska</t>
  </si>
  <si>
    <t>14.</t>
  </si>
  <si>
    <t>Przepompownia Mieszka Pierwszego</t>
  </si>
  <si>
    <t>Sulechowska</t>
  </si>
  <si>
    <t>302 Dywizionu</t>
  </si>
  <si>
    <t>Serbska</t>
  </si>
  <si>
    <t>Karpia</t>
  </si>
  <si>
    <t>Rozliczenie Stopnia Wykonania Przedmiotu Umowy - zbiorniki retencyjne i inne obiekty SKD cz. Lewobrzeżna Warty - Pakiet 1</t>
  </si>
  <si>
    <t>Załącznik nr 4a.1</t>
  </si>
  <si>
    <t xml:space="preserve">Rozliczenie Stopnia Wykonania Przedmiotu Umowy - wyloty sieci kd cz. prawobrzeżna Warty </t>
  </si>
  <si>
    <t>Lp.</t>
  </si>
  <si>
    <t>Nazwa wylotu</t>
  </si>
  <si>
    <t>Obszar</t>
  </si>
  <si>
    <t>Czynność</t>
  </si>
  <si>
    <t>Zobowiązania dodatkowe</t>
  </si>
  <si>
    <t>Częstotliwość                          ilość w okres trwania umowy</t>
  </si>
  <si>
    <t>Koszt 1 zabiegu netto
(kol.G x kol.I)</t>
  </si>
  <si>
    <t>Koszt dla obiektu w trakcie trwania umowy netto
(kol.H x kol.J)</t>
  </si>
  <si>
    <t>Tereny trawiaste</t>
  </si>
  <si>
    <t xml:space="preserve">Wykaszanie trawników ręcznie i mechanicznie wraz z wygrabieniem, zebraniem i wywozem skoszonej trawy.
</t>
  </si>
  <si>
    <t>rejon wylotu</t>
  </si>
  <si>
    <t>ul. Królowej Jadwigi</t>
  </si>
  <si>
    <t xml:space="preserve">wartość umowy </t>
  </si>
  <si>
    <t>ul. Morasko</t>
  </si>
  <si>
    <t>P37</t>
  </si>
  <si>
    <t>ul. Krygowskiego</t>
  </si>
  <si>
    <t>A74-W1</t>
  </si>
  <si>
    <t>A74-W2</t>
  </si>
  <si>
    <t>ul. Obornicka</t>
  </si>
  <si>
    <t>B33</t>
  </si>
  <si>
    <t>wykaszanie rowu Wa-10-2 na długości 10 m</t>
  </si>
  <si>
    <t>ul. Janiny Omańkowskiej</t>
  </si>
  <si>
    <t>B40</t>
  </si>
  <si>
    <t>ul. Strzeszyńska</t>
  </si>
  <si>
    <t>A41</t>
  </si>
  <si>
    <t>ul. Biskupińska</t>
  </si>
  <si>
    <t>A42</t>
  </si>
  <si>
    <t>ul. Kierska</t>
  </si>
  <si>
    <t>P36-W5</t>
  </si>
  <si>
    <t>ul. Pawłowicka</t>
  </si>
  <si>
    <t>P36-W6</t>
  </si>
  <si>
    <t>ul. Kociewska</t>
  </si>
  <si>
    <t>A54</t>
  </si>
  <si>
    <t>ul. Łebska</t>
  </si>
  <si>
    <t>P70-W1</t>
  </si>
  <si>
    <t>ul. Kościerzyńska</t>
  </si>
  <si>
    <t>A54a</t>
  </si>
  <si>
    <t>ul. Sianowska</t>
  </si>
  <si>
    <t>A55a</t>
  </si>
  <si>
    <t>ul. Lutycka</t>
  </si>
  <si>
    <t>A40</t>
  </si>
  <si>
    <t>ul. Bukowska</t>
  </si>
  <si>
    <t>A70-W2</t>
  </si>
  <si>
    <t>A70-W1</t>
  </si>
  <si>
    <t>ul. Jana Brzechwy</t>
  </si>
  <si>
    <t>KD1</t>
  </si>
  <si>
    <t>ul. Perzycka</t>
  </si>
  <si>
    <t>A71</t>
  </si>
  <si>
    <t>ul. Michała Wołodyjowskiego</t>
  </si>
  <si>
    <t>A48</t>
  </si>
  <si>
    <t>ul. Malwowa</t>
  </si>
  <si>
    <t>A64</t>
  </si>
  <si>
    <t>ul. Forsycjowa</t>
  </si>
  <si>
    <t>B45</t>
  </si>
  <si>
    <t>ul. Grunwaldzka</t>
  </si>
  <si>
    <t>A45</t>
  </si>
  <si>
    <t>ul. Promienista</t>
  </si>
  <si>
    <t>A49</t>
  </si>
  <si>
    <t>ul. Miśnieńska</t>
  </si>
  <si>
    <t>B44</t>
  </si>
  <si>
    <t>ul. Wołowska</t>
  </si>
  <si>
    <t>A66</t>
  </si>
  <si>
    <t>ul. Krzepicka</t>
  </si>
  <si>
    <t>KD8</t>
  </si>
  <si>
    <t>ul. Woźnicka</t>
  </si>
  <si>
    <t>KD9</t>
  </si>
  <si>
    <t>A63</t>
  </si>
  <si>
    <t xml:space="preserve">koszenie otwartego odcinka cieku Skórzynka przy ul. Miśnieńskiej wzdłuż torów kolejowych na odcinku ok. 44 m; </t>
  </si>
  <si>
    <t>ul. Ceglana</t>
  </si>
  <si>
    <t>P3-W1</t>
  </si>
  <si>
    <t>P3-W2</t>
  </si>
  <si>
    <t>ul. Głogowska</t>
  </si>
  <si>
    <t>A44-W3</t>
  </si>
  <si>
    <t xml:space="preserve"> wykaszanie cieku Strumienia Junikowskiego na długości 100 m poniżej wylotów </t>
  </si>
  <si>
    <t>A44-W4</t>
  </si>
  <si>
    <t>A44-W1</t>
  </si>
  <si>
    <t>A44-W2</t>
  </si>
  <si>
    <t>ul. Wołczyńska</t>
  </si>
  <si>
    <t>A51</t>
  </si>
  <si>
    <t>ul. Fabianowo</t>
  </si>
  <si>
    <t>A50</t>
  </si>
  <si>
    <t>KD11</t>
  </si>
  <si>
    <t>ul. Kowalewicka</t>
  </si>
  <si>
    <t>A65</t>
  </si>
  <si>
    <t>przynajmniej raz w roku koszenie odcinka rowu Ju-2 w km 0+955 do 1+093</t>
  </si>
  <si>
    <t>ul. Pszczyńska</t>
  </si>
  <si>
    <t>A43a</t>
  </si>
  <si>
    <t>ul. Leszczyńska</t>
  </si>
  <si>
    <t>A43</t>
  </si>
  <si>
    <t>Tereny trawiaste i betonowe</t>
  </si>
  <si>
    <t>Luboń- Południowa obwodnica Poznania</t>
  </si>
  <si>
    <t>A75</t>
  </si>
  <si>
    <t>ul. Teodora Tyca</t>
  </si>
  <si>
    <t>A9</t>
  </si>
  <si>
    <t>ul. Bohaterów Westerplatte</t>
  </si>
  <si>
    <t>B54</t>
  </si>
  <si>
    <t>C52</t>
  </si>
  <si>
    <t>ul. Szyperska</t>
  </si>
  <si>
    <t>A79</t>
  </si>
  <si>
    <t>ul. Winogrady</t>
  </si>
  <si>
    <t>A2</t>
  </si>
  <si>
    <t>ul. Urbanowska</t>
  </si>
  <si>
    <t>A25</t>
  </si>
  <si>
    <t>ul. Drzymały/ Park Sołacki</t>
  </si>
  <si>
    <t>A26</t>
  </si>
  <si>
    <t>ul. Wielkopolska/ Park Sołacki</t>
  </si>
  <si>
    <t>A27</t>
  </si>
  <si>
    <t>ul. Śląska</t>
  </si>
  <si>
    <t>A33</t>
  </si>
  <si>
    <t>ul. Wołyńska</t>
  </si>
  <si>
    <t>A34</t>
  </si>
  <si>
    <t>ul. Pomorska</t>
  </si>
  <si>
    <t>A35</t>
  </si>
  <si>
    <t>ul. Kaszubska</t>
  </si>
  <si>
    <t>A36</t>
  </si>
  <si>
    <t>ul. Lechicka</t>
  </si>
  <si>
    <t>A1</t>
  </si>
  <si>
    <t>ul. Karpia</t>
  </si>
  <si>
    <t>A14</t>
  </si>
  <si>
    <t>ul Frezjowa</t>
  </si>
  <si>
    <t>A68</t>
  </si>
  <si>
    <t>ul. Złotowska</t>
  </si>
  <si>
    <t>brak nr</t>
  </si>
  <si>
    <t>KD-24</t>
  </si>
  <si>
    <t>ul. Rajewskiego</t>
  </si>
  <si>
    <t>KD-21</t>
  </si>
  <si>
    <t>KD-16</t>
  </si>
  <si>
    <t>ul. Konopackiej</t>
  </si>
  <si>
    <t>Ko-1</t>
  </si>
  <si>
    <t>ul. Zakopiańska</t>
  </si>
  <si>
    <t>Wi-1</t>
  </si>
  <si>
    <t>ul. Brzozowa</t>
  </si>
  <si>
    <t>KD19</t>
  </si>
  <si>
    <t>ul. Hodowlana</t>
  </si>
  <si>
    <t>R2</t>
  </si>
  <si>
    <t>R1</t>
  </si>
  <si>
    <t>w lasku, na wysokości ul. Skałkowskiego</t>
  </si>
  <si>
    <t>KD22</t>
  </si>
  <si>
    <t>ul. Chryzantemowa</t>
  </si>
  <si>
    <t>S2</t>
  </si>
  <si>
    <t>ul. Malwowa/ Żonkilowa</t>
  </si>
  <si>
    <t>S3</t>
  </si>
  <si>
    <t>ul. Malwowa/ Gerberowa</t>
  </si>
  <si>
    <t>S4</t>
  </si>
  <si>
    <t>ul. Głuszyna</t>
  </si>
  <si>
    <t>A20</t>
  </si>
  <si>
    <t>ul. Tychowskiego</t>
  </si>
  <si>
    <t>Pi1</t>
  </si>
  <si>
    <t>Wzdłuż rowu odprowadzającego wody z wylotu do Bogdanki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</si>
</sst>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E+00"/>
    <numFmt numFmtId="165" formatCode="#,##0.00\ &quot;zł&quot;"/>
  </numFmts>
  <fonts count="8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u/>
      <sz val="11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5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</fills>
  <borders count="45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78">
    <xf numFmtId="0" fontId="0" fillId="0" borderId="0" xfId="0"/>
    <xf numFmtId="0" fontId="0" fillId="0" borderId="0" xfId="0" applyAlignment="1" applyProtection="1">
      <alignment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3" xfId="0" applyFill="1" applyBorder="1" applyAlignment="1" applyProtection="1">
      <alignment horizontal="center" vertical="center"/>
      <protection locked="0"/>
    </xf>
    <xf numFmtId="0" fontId="1" fillId="0" borderId="0" xfId="0" applyFont="1" applyAlignment="1" applyProtection="1">
      <alignment vertical="center"/>
      <protection locked="0"/>
    </xf>
    <xf numFmtId="0" fontId="1" fillId="4" borderId="20" xfId="0" applyFont="1" applyFill="1" applyBorder="1" applyAlignment="1" applyProtection="1">
      <alignment horizontal="center" vertical="center" wrapText="1"/>
      <protection locked="0"/>
    </xf>
    <xf numFmtId="0" fontId="1" fillId="4" borderId="10" xfId="0" applyFont="1" applyFill="1" applyBorder="1" applyAlignment="1" applyProtection="1">
      <alignment horizontal="center" vertical="center" wrapText="1"/>
      <protection locked="0"/>
    </xf>
    <xf numFmtId="0" fontId="4" fillId="0" borderId="0" xfId="0" applyFont="1" applyAlignment="1" applyProtection="1">
      <alignment horizontal="center" vertical="center" wrapText="1"/>
      <protection locked="0"/>
    </xf>
    <xf numFmtId="0" fontId="4" fillId="0" borderId="0" xfId="0" applyFont="1" applyAlignment="1" applyProtection="1">
      <alignment vertical="center" wrapText="1"/>
      <protection locked="0"/>
    </xf>
    <xf numFmtId="0" fontId="1" fillId="4" borderId="2" xfId="0" applyFon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4" fontId="0" fillId="2" borderId="3" xfId="0" applyNumberFormat="1" applyFill="1" applyBorder="1" applyAlignment="1" applyProtection="1">
      <alignment horizontal="center" vertical="center" wrapText="1"/>
      <protection locked="0"/>
    </xf>
    <xf numFmtId="4" fontId="0" fillId="6" borderId="3" xfId="0" applyNumberForma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4" fontId="0" fillId="0" borderId="17" xfId="0" applyNumberFormat="1" applyBorder="1" applyAlignment="1" applyProtection="1">
      <alignment horizontal="center" vertical="center"/>
      <protection locked="0"/>
    </xf>
    <xf numFmtId="4" fontId="0" fillId="0" borderId="15" xfId="0" applyNumberFormat="1" applyBorder="1" applyAlignment="1" applyProtection="1">
      <alignment horizontal="center" vertical="center"/>
      <protection locked="0"/>
    </xf>
    <xf numFmtId="3" fontId="0" fillId="6" borderId="21" xfId="0" applyNumberFormat="1" applyFill="1" applyBorder="1" applyAlignment="1" applyProtection="1">
      <alignment horizontal="center" vertical="center"/>
      <protection locked="0"/>
    </xf>
    <xf numFmtId="4" fontId="0" fillId="0" borderId="0" xfId="0" applyNumberFormat="1" applyAlignment="1" applyProtection="1">
      <alignment horizontal="center" vertical="center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0" fontId="1" fillId="0" borderId="14" xfId="0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6" borderId="0" xfId="0" applyFont="1" applyFill="1" applyAlignment="1" applyProtection="1">
      <alignment vertical="center"/>
      <protection locked="0"/>
    </xf>
    <xf numFmtId="0" fontId="0" fillId="6" borderId="0" xfId="0" applyFill="1" applyAlignment="1" applyProtection="1">
      <alignment vertical="center"/>
      <protection locked="0"/>
    </xf>
    <xf numFmtId="4" fontId="1" fillId="4" borderId="14" xfId="0" applyNumberFormat="1" applyFont="1" applyFill="1" applyBorder="1" applyAlignment="1" applyProtection="1">
      <alignment horizontal="center" vertical="center" wrapText="1"/>
      <protection locked="0"/>
    </xf>
    <xf numFmtId="4" fontId="3" fillId="8" borderId="27" xfId="0" applyNumberFormat="1" applyFont="1" applyFill="1" applyBorder="1" applyAlignment="1" applyProtection="1">
      <alignment horizontal="center" vertical="center"/>
      <protection locked="0"/>
    </xf>
    <xf numFmtId="4" fontId="0" fillId="0" borderId="0" xfId="0" applyNumberFormat="1" applyAlignment="1" applyProtection="1">
      <alignment horizontal="center" vertical="center" wrapText="1"/>
      <protection locked="0"/>
    </xf>
    <xf numFmtId="0" fontId="1" fillId="3" borderId="24" xfId="0" applyFont="1" applyFill="1" applyBorder="1" applyAlignment="1" applyProtection="1">
      <alignment horizontal="right" vertical="center"/>
      <protection locked="0"/>
    </xf>
    <xf numFmtId="0" fontId="0" fillId="0" borderId="0" xfId="0" applyAlignment="1" applyProtection="1">
      <alignment wrapText="1"/>
      <protection locked="0"/>
    </xf>
    <xf numFmtId="4" fontId="0" fillId="0" borderId="8" xfId="0" applyNumberFormat="1" applyBorder="1" applyAlignment="1" applyProtection="1">
      <alignment horizontal="center" vertical="center"/>
      <protection locked="0"/>
    </xf>
    <xf numFmtId="4" fontId="0" fillId="0" borderId="4" xfId="0" applyNumberFormat="1" applyBorder="1" applyAlignment="1" applyProtection="1">
      <alignment horizontal="center" vertical="center"/>
      <protection locked="0"/>
    </xf>
    <xf numFmtId="9" fontId="0" fillId="0" borderId="9" xfId="0" applyNumberFormat="1" applyBorder="1" applyAlignment="1" applyProtection="1">
      <alignment horizontal="center" vertical="center"/>
      <protection locked="0"/>
    </xf>
    <xf numFmtId="9" fontId="0" fillId="0" borderId="5" xfId="0" applyNumberFormat="1" applyBorder="1" applyAlignment="1" applyProtection="1">
      <alignment horizontal="center" vertical="center"/>
      <protection locked="0"/>
    </xf>
    <xf numFmtId="9" fontId="0" fillId="0" borderId="14" xfId="0" applyNumberFormat="1" applyBorder="1" applyAlignment="1" applyProtection="1">
      <alignment horizontal="center" vertical="center"/>
      <protection locked="0"/>
    </xf>
    <xf numFmtId="0" fontId="4" fillId="5" borderId="12" xfId="0" applyFont="1" applyFill="1" applyBorder="1" applyAlignment="1" applyProtection="1">
      <alignment horizontal="center" vertical="center" wrapText="1"/>
      <protection locked="0"/>
    </xf>
    <xf numFmtId="4" fontId="5" fillId="3" borderId="27" xfId="0" applyNumberFormat="1" applyFont="1" applyFill="1" applyBorder="1" applyAlignment="1" applyProtection="1">
      <alignment horizontal="center" vertical="center"/>
      <protection locked="0"/>
    </xf>
    <xf numFmtId="4" fontId="0" fillId="0" borderId="3" xfId="0" applyNumberFormat="1" applyBorder="1" applyAlignment="1" applyProtection="1">
      <alignment horizontal="center" vertical="center"/>
      <protection locked="0"/>
    </xf>
    <xf numFmtId="4" fontId="0" fillId="0" borderId="6" xfId="0" applyNumberFormat="1" applyBorder="1" applyAlignment="1" applyProtection="1">
      <alignment horizontal="center" vertical="center"/>
      <protection locked="0"/>
    </xf>
    <xf numFmtId="0" fontId="1" fillId="0" borderId="21" xfId="0" applyFont="1" applyBorder="1" applyAlignment="1" applyProtection="1">
      <alignment horizontal="center" vertical="center" wrapText="1"/>
      <protection locked="0"/>
    </xf>
    <xf numFmtId="0" fontId="1" fillId="0" borderId="19" xfId="0" applyFont="1" applyBorder="1" applyAlignment="1" applyProtection="1">
      <alignment horizontal="center" vertical="center" wrapText="1"/>
      <protection locked="0"/>
    </xf>
    <xf numFmtId="0" fontId="0" fillId="2" borderId="30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3" fontId="5" fillId="3" borderId="27" xfId="0" applyNumberFormat="1" applyFont="1" applyFill="1" applyBorder="1" applyAlignment="1" applyProtection="1">
      <alignment horizontal="center" vertical="center"/>
      <protection locked="0"/>
    </xf>
    <xf numFmtId="4" fontId="1" fillId="3" borderId="27" xfId="0" applyNumberFormat="1" applyFont="1" applyFill="1" applyBorder="1" applyAlignment="1" applyProtection="1">
      <alignment horizontal="center" vertical="center"/>
      <protection locked="0"/>
    </xf>
    <xf numFmtId="9" fontId="5" fillId="3" borderId="27" xfId="0" applyNumberFormat="1" applyFont="1" applyFill="1" applyBorder="1" applyAlignment="1" applyProtection="1">
      <alignment horizontal="center" vertical="center"/>
      <protection locked="0"/>
    </xf>
    <xf numFmtId="0" fontId="1" fillId="4" borderId="35" xfId="0" applyFont="1" applyFill="1" applyBorder="1" applyAlignment="1" applyProtection="1">
      <alignment horizontal="center" vertical="center"/>
      <protection locked="0"/>
    </xf>
    <xf numFmtId="0" fontId="1" fillId="4" borderId="31" xfId="0" applyFont="1" applyFill="1" applyBorder="1" applyAlignment="1" applyProtection="1">
      <alignment horizontal="center" vertical="center" wrapText="1"/>
      <protection locked="0"/>
    </xf>
    <xf numFmtId="3" fontId="1" fillId="0" borderId="4" xfId="0" applyNumberFormat="1" applyFont="1" applyBorder="1" applyAlignment="1">
      <alignment horizontal="center" vertical="center"/>
    </xf>
    <xf numFmtId="3" fontId="1" fillId="0" borderId="2" xfId="0" applyNumberFormat="1" applyFont="1" applyBorder="1" applyAlignment="1">
      <alignment horizontal="center" vertical="center"/>
    </xf>
    <xf numFmtId="0" fontId="0" fillId="2" borderId="36" xfId="0" applyFill="1" applyBorder="1" applyAlignment="1">
      <alignment horizontal="center" vertical="center"/>
    </xf>
    <xf numFmtId="4" fontId="0" fillId="6" borderId="36" xfId="0" applyNumberFormat="1" applyFill="1" applyBorder="1" applyAlignment="1">
      <alignment horizontal="center" vertical="center"/>
    </xf>
    <xf numFmtId="4" fontId="0" fillId="2" borderId="36" xfId="0" applyNumberFormat="1" applyFill="1" applyBorder="1" applyAlignment="1" applyProtection="1">
      <alignment horizontal="center" vertical="center" wrapText="1"/>
      <protection locked="0"/>
    </xf>
    <xf numFmtId="4" fontId="1" fillId="4" borderId="1" xfId="0" applyNumberFormat="1" applyFont="1" applyFill="1" applyBorder="1" applyAlignment="1" applyProtection="1">
      <alignment horizontal="center" vertical="center" wrapText="1"/>
      <protection locked="0"/>
    </xf>
    <xf numFmtId="3" fontId="0" fillId="6" borderId="3" xfId="0" applyNumberFormat="1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0" fontId="0" fillId="2" borderId="7" xfId="0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31" xfId="0" applyBorder="1" applyAlignment="1">
      <alignment vertical="center"/>
    </xf>
    <xf numFmtId="0" fontId="0" fillId="0" borderId="14" xfId="0" applyBorder="1" applyAlignment="1">
      <alignment vertical="center" wrapText="1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36" xfId="0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vertical="center"/>
    </xf>
    <xf numFmtId="0" fontId="1" fillId="0" borderId="20" xfId="0" applyFont="1" applyBorder="1" applyAlignment="1" applyProtection="1">
      <alignment horizontal="center" vertical="center"/>
      <protection locked="0"/>
    </xf>
    <xf numFmtId="0" fontId="1" fillId="0" borderId="31" xfId="0" applyFont="1" applyBorder="1" applyAlignment="1" applyProtection="1">
      <alignment horizontal="center" vertical="center" wrapText="1"/>
      <protection locked="0"/>
    </xf>
    <xf numFmtId="0" fontId="1" fillId="0" borderId="30" xfId="0" applyFont="1" applyBorder="1" applyAlignment="1" applyProtection="1">
      <alignment horizontal="center" vertical="center"/>
      <protection locked="0"/>
    </xf>
    <xf numFmtId="3" fontId="1" fillId="0" borderId="8" xfId="0" applyNumberFormat="1" applyFont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4" fontId="0" fillId="6" borderId="7" xfId="0" applyNumberFormat="1" applyFill="1" applyBorder="1" applyAlignment="1">
      <alignment horizontal="center" vertical="center"/>
    </xf>
    <xf numFmtId="4" fontId="0" fillId="2" borderId="7" xfId="0" applyNumberFormat="1" applyFill="1" applyBorder="1" applyAlignment="1" applyProtection="1">
      <alignment horizontal="center" vertical="center" wrapText="1"/>
      <protection locked="0"/>
    </xf>
    <xf numFmtId="4" fontId="1" fillId="4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15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4" borderId="30" xfId="0" applyFont="1" applyFill="1" applyBorder="1" applyAlignment="1" applyProtection="1">
      <alignment horizontal="center" vertical="center" wrapText="1"/>
      <protection locked="0"/>
    </xf>
    <xf numFmtId="3" fontId="1" fillId="0" borderId="6" xfId="0" applyNumberFormat="1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4" fontId="0" fillId="6" borderId="6" xfId="0" applyNumberFormat="1" applyFill="1" applyBorder="1" applyAlignment="1">
      <alignment horizontal="center" vertical="center"/>
    </xf>
    <xf numFmtId="4" fontId="0" fillId="0" borderId="6" xfId="0" applyNumberFormat="1" applyBorder="1" applyAlignment="1">
      <alignment horizontal="center" vertical="center"/>
    </xf>
    <xf numFmtId="4" fontId="1" fillId="0" borderId="17" xfId="0" applyNumberFormat="1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3" fontId="0" fillId="6" borderId="3" xfId="0" applyNumberFormat="1" applyFill="1" applyBorder="1" applyAlignment="1" applyProtection="1">
      <alignment vertical="center"/>
      <protection locked="0"/>
    </xf>
    <xf numFmtId="3" fontId="0" fillId="6" borderId="4" xfId="0" applyNumberFormat="1" applyFill="1" applyBorder="1" applyAlignment="1" applyProtection="1">
      <alignment horizontal="center" vertical="center"/>
      <protection locked="0"/>
    </xf>
    <xf numFmtId="0" fontId="7" fillId="0" borderId="3" xfId="0" applyFont="1" applyBorder="1" applyAlignment="1">
      <alignment horizontal="center" vertical="center" wrapText="1"/>
    </xf>
    <xf numFmtId="3" fontId="1" fillId="0" borderId="3" xfId="0" applyNumberFormat="1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165" fontId="1" fillId="0" borderId="0" xfId="0" applyNumberFormat="1" applyFont="1" applyAlignment="1" applyProtection="1">
      <alignment horizontal="center" vertical="center"/>
      <protection locked="0"/>
    </xf>
    <xf numFmtId="4" fontId="1" fillId="0" borderId="0" xfId="0" applyNumberFormat="1" applyFont="1" applyAlignment="1" applyProtection="1">
      <alignment horizontal="center" vertical="center"/>
      <protection locked="0"/>
    </xf>
    <xf numFmtId="4" fontId="5" fillId="3" borderId="41" xfId="0" applyNumberFormat="1" applyFont="1" applyFill="1" applyBorder="1" applyAlignment="1" applyProtection="1">
      <alignment horizontal="center" vertical="center"/>
      <protection locked="0"/>
    </xf>
    <xf numFmtId="9" fontId="5" fillId="3" borderId="42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0" fillId="0" borderId="3" xfId="0" applyBorder="1" applyAlignment="1">
      <alignment vertical="center" wrapText="1"/>
    </xf>
    <xf numFmtId="0" fontId="0" fillId="0" borderId="10" xfId="0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0" fontId="0" fillId="0" borderId="44" xfId="0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2" borderId="10" xfId="0" applyFill="1" applyBorder="1" applyAlignment="1">
      <alignment horizontal="center" vertical="center" wrapText="1"/>
    </xf>
    <xf numFmtId="0" fontId="4" fillId="0" borderId="28" xfId="0" applyFont="1" applyBorder="1" applyAlignment="1" applyProtection="1">
      <alignment horizontal="center" vertical="center" wrapText="1"/>
      <protection locked="0"/>
    </xf>
    <xf numFmtId="0" fontId="4" fillId="0" borderId="29" xfId="0" applyFont="1" applyBorder="1" applyAlignment="1" applyProtection="1">
      <alignment horizontal="center" vertical="center" wrapText="1"/>
      <protection locked="0"/>
    </xf>
    <xf numFmtId="0" fontId="0" fillId="0" borderId="0" xfId="0" applyAlignment="1" applyProtection="1">
      <alignment horizontal="right" wrapText="1"/>
      <protection locked="0"/>
    </xf>
    <xf numFmtId="0" fontId="4" fillId="3" borderId="28" xfId="0" applyFont="1" applyFill="1" applyBorder="1" applyAlignment="1" applyProtection="1">
      <alignment horizontal="center" vertical="center" wrapText="1"/>
      <protection locked="0"/>
    </xf>
    <xf numFmtId="0" fontId="4" fillId="3" borderId="34" xfId="0" applyFont="1" applyFill="1" applyBorder="1" applyAlignment="1" applyProtection="1">
      <alignment horizontal="center" vertical="center" wrapText="1"/>
      <protection locked="0"/>
    </xf>
    <xf numFmtId="0" fontId="4" fillId="3" borderId="29" xfId="0" applyFont="1" applyFill="1" applyBorder="1" applyAlignment="1" applyProtection="1">
      <alignment horizontal="center" vertical="center" wrapText="1"/>
      <protection locked="0"/>
    </xf>
    <xf numFmtId="0" fontId="4" fillId="5" borderId="12" xfId="0" applyFont="1" applyFill="1" applyBorder="1" applyAlignment="1" applyProtection="1">
      <alignment horizontal="center" vertical="center" wrapText="1"/>
      <protection locked="0"/>
    </xf>
    <xf numFmtId="0" fontId="3" fillId="3" borderId="23" xfId="0" applyFont="1" applyFill="1" applyBorder="1" applyAlignment="1" applyProtection="1">
      <alignment horizontal="center" vertical="center" wrapText="1"/>
      <protection locked="0"/>
    </xf>
    <xf numFmtId="0" fontId="3" fillId="3" borderId="0" xfId="0" applyFont="1" applyFill="1" applyAlignment="1" applyProtection="1">
      <alignment horizontal="center" vertical="center" wrapText="1"/>
      <protection locked="0"/>
    </xf>
    <xf numFmtId="0" fontId="1" fillId="4" borderId="7" xfId="0" applyFont="1" applyFill="1" applyBorder="1" applyAlignment="1" applyProtection="1">
      <alignment horizontal="center" vertical="center"/>
      <protection locked="0"/>
    </xf>
    <xf numFmtId="0" fontId="1" fillId="4" borderId="3" xfId="0" applyFont="1" applyFill="1" applyBorder="1" applyAlignment="1" applyProtection="1">
      <alignment horizontal="center" vertical="center"/>
      <protection locked="0"/>
    </xf>
    <xf numFmtId="0" fontId="1" fillId="4" borderId="10" xfId="0" applyFont="1" applyFill="1" applyBorder="1" applyAlignment="1" applyProtection="1">
      <alignment horizontal="center" vertical="center"/>
      <protection locked="0"/>
    </xf>
    <xf numFmtId="0" fontId="1" fillId="4" borderId="33" xfId="0" applyFont="1" applyFill="1" applyBorder="1" applyAlignment="1" applyProtection="1">
      <alignment horizontal="center" vertical="center"/>
      <protection locked="0"/>
    </xf>
    <xf numFmtId="0" fontId="1" fillId="4" borderId="15" xfId="0" applyFont="1" applyFill="1" applyBorder="1" applyAlignment="1" applyProtection="1">
      <alignment horizontal="center" vertical="center"/>
      <protection locked="0"/>
    </xf>
    <xf numFmtId="0" fontId="1" fillId="4" borderId="16" xfId="0" applyFont="1" applyFill="1" applyBorder="1" applyAlignment="1" applyProtection="1">
      <alignment horizontal="center" vertical="center"/>
      <protection locked="0"/>
    </xf>
    <xf numFmtId="0" fontId="1" fillId="4" borderId="8" xfId="0" applyFont="1" applyFill="1" applyBorder="1" applyAlignment="1" applyProtection="1">
      <alignment horizontal="center" vertical="center"/>
      <protection locked="0"/>
    </xf>
    <xf numFmtId="0" fontId="1" fillId="4" borderId="4" xfId="0" applyFont="1" applyFill="1" applyBorder="1" applyAlignment="1" applyProtection="1">
      <alignment horizontal="center" vertical="center"/>
      <protection locked="0"/>
    </xf>
    <xf numFmtId="0" fontId="1" fillId="4" borderId="30" xfId="0" applyFont="1" applyFill="1" applyBorder="1" applyAlignment="1" applyProtection="1">
      <alignment horizontal="center" vertical="center"/>
      <protection locked="0"/>
    </xf>
    <xf numFmtId="0" fontId="4" fillId="0" borderId="32" xfId="0" applyFont="1" applyBorder="1" applyAlignment="1" applyProtection="1">
      <alignment horizontal="center" vertical="center" wrapText="1"/>
      <protection locked="0"/>
    </xf>
    <xf numFmtId="0" fontId="4" fillId="0" borderId="9" xfId="0" applyFont="1" applyBorder="1" applyAlignment="1" applyProtection="1">
      <alignment horizontal="center" vertical="center" wrapText="1"/>
      <protection locked="0"/>
    </xf>
    <xf numFmtId="0" fontId="2" fillId="0" borderId="37" xfId="0" applyFont="1" applyBorder="1" applyAlignment="1" applyProtection="1">
      <alignment horizontal="center" vertical="center"/>
      <protection locked="0"/>
    </xf>
    <xf numFmtId="0" fontId="4" fillId="7" borderId="11" xfId="0" applyFont="1" applyFill="1" applyBorder="1" applyAlignment="1" applyProtection="1">
      <alignment horizontal="center" vertical="center" wrapText="1"/>
      <protection locked="0"/>
    </xf>
    <xf numFmtId="0" fontId="4" fillId="7" borderId="12" xfId="0" applyFont="1" applyFill="1" applyBorder="1" applyAlignment="1" applyProtection="1">
      <alignment horizontal="center" vertical="center" wrapText="1"/>
      <protection locked="0"/>
    </xf>
    <xf numFmtId="0" fontId="4" fillId="7" borderId="13" xfId="0" applyFont="1" applyFill="1" applyBorder="1" applyAlignment="1" applyProtection="1">
      <alignment horizontal="center" vertical="center" wrapText="1"/>
      <protection locked="0"/>
    </xf>
    <xf numFmtId="0" fontId="1" fillId="4" borderId="25" xfId="0" applyFont="1" applyFill="1" applyBorder="1" applyAlignment="1" applyProtection="1">
      <alignment horizontal="center" vertical="center" wrapText="1"/>
      <protection locked="0"/>
    </xf>
    <xf numFmtId="0" fontId="1" fillId="4" borderId="5" xfId="0" applyFont="1" applyFill="1" applyBorder="1" applyAlignment="1" applyProtection="1">
      <alignment horizontal="center" vertical="center" wrapText="1"/>
      <protection locked="0"/>
    </xf>
    <xf numFmtId="0" fontId="3" fillId="3" borderId="11" xfId="0" applyFont="1" applyFill="1" applyBorder="1" applyAlignment="1" applyProtection="1">
      <alignment horizontal="center" vertical="center" wrapText="1"/>
      <protection locked="0"/>
    </xf>
    <xf numFmtId="0" fontId="3" fillId="3" borderId="12" xfId="0" applyFont="1" applyFill="1" applyBorder="1" applyAlignment="1" applyProtection="1">
      <alignment horizontal="center" vertical="center" wrapText="1"/>
      <protection locked="0"/>
    </xf>
    <xf numFmtId="0" fontId="3" fillId="3" borderId="13" xfId="0" applyFont="1" applyFill="1" applyBorder="1" applyAlignment="1" applyProtection="1">
      <alignment horizontal="center" vertical="center" wrapText="1"/>
      <protection locked="0"/>
    </xf>
    <xf numFmtId="0" fontId="1" fillId="4" borderId="4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 applyProtection="1">
      <alignment horizontal="center" vertical="center" wrapText="1"/>
      <protection locked="0"/>
    </xf>
    <xf numFmtId="0" fontId="1" fillId="4" borderId="14" xfId="0" applyFont="1" applyFill="1" applyBorder="1" applyAlignment="1" applyProtection="1">
      <alignment horizontal="center" vertical="center" wrapText="1"/>
      <protection locked="0"/>
    </xf>
    <xf numFmtId="0" fontId="4" fillId="0" borderId="8" xfId="0" applyFont="1" applyBorder="1" applyAlignment="1" applyProtection="1">
      <alignment horizontal="center" vertical="center" wrapText="1"/>
      <protection locked="0"/>
    </xf>
    <xf numFmtId="0" fontId="4" fillId="0" borderId="22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1" fillId="4" borderId="26" xfId="0" applyFont="1" applyFill="1" applyBorder="1" applyAlignment="1" applyProtection="1">
      <alignment horizontal="center" vertical="center" wrapText="1"/>
      <protection locked="0"/>
    </xf>
    <xf numFmtId="0" fontId="1" fillId="4" borderId="18" xfId="0" applyFont="1" applyFill="1" applyBorder="1" applyAlignment="1" applyProtection="1">
      <alignment horizontal="center" vertical="center" wrapText="1"/>
      <protection locked="0"/>
    </xf>
    <xf numFmtId="0" fontId="0" fillId="0" borderId="10" xfId="0" applyBorder="1" applyAlignment="1">
      <alignment horizontal="center" vertical="center" wrapText="1"/>
    </xf>
    <xf numFmtId="0" fontId="0" fillId="0" borderId="43" xfId="0" applyBorder="1" applyAlignment="1">
      <alignment horizontal="center" vertical="center" wrapText="1"/>
    </xf>
    <xf numFmtId="0" fontId="0" fillId="2" borderId="10" xfId="0" applyFill="1" applyBorder="1" applyAlignment="1">
      <alignment horizontal="center" vertical="center" wrapText="1"/>
    </xf>
    <xf numFmtId="0" fontId="0" fillId="2" borderId="43" xfId="0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4" fillId="0" borderId="33" xfId="0" applyFont="1" applyBorder="1" applyAlignment="1" applyProtection="1">
      <alignment horizontal="center" vertical="center" wrapText="1"/>
      <protection locked="0"/>
    </xf>
    <xf numFmtId="0" fontId="4" fillId="0" borderId="34" xfId="0" applyFont="1" applyBorder="1" applyAlignment="1" applyProtection="1">
      <alignment horizontal="center" vertical="center" wrapText="1"/>
      <protection locked="0"/>
    </xf>
    <xf numFmtId="0" fontId="3" fillId="3" borderId="24" xfId="0" applyFont="1" applyFill="1" applyBorder="1" applyAlignment="1" applyProtection="1">
      <alignment horizontal="center" vertical="center" wrapText="1"/>
      <protection locked="0"/>
    </xf>
    <xf numFmtId="0" fontId="3" fillId="3" borderId="37" xfId="0" applyFont="1" applyFill="1" applyBorder="1" applyAlignment="1" applyProtection="1">
      <alignment horizontal="center" vertical="center" wrapText="1"/>
      <protection locked="0"/>
    </xf>
    <xf numFmtId="0" fontId="3" fillId="3" borderId="38" xfId="0" applyFont="1" applyFill="1" applyBorder="1" applyAlignment="1" applyProtection="1">
      <alignment horizontal="center" vertical="center" wrapText="1"/>
      <protection locked="0"/>
    </xf>
    <xf numFmtId="0" fontId="3" fillId="3" borderId="39" xfId="0" applyFont="1" applyFill="1" applyBorder="1" applyAlignment="1" applyProtection="1">
      <alignment horizontal="center" vertical="center" wrapText="1"/>
      <protection locked="0"/>
    </xf>
    <xf numFmtId="0" fontId="3" fillId="3" borderId="40" xfId="0" applyFont="1" applyFill="1" applyBorder="1" applyAlignment="1" applyProtection="1">
      <alignment horizontal="center" vertical="center" wrapText="1"/>
      <protection locked="0"/>
    </xf>
    <xf numFmtId="0" fontId="4" fillId="3" borderId="11" xfId="0" applyFont="1" applyFill="1" applyBorder="1" applyAlignment="1" applyProtection="1">
      <alignment horizontal="center" vertical="center" wrapText="1"/>
      <protection locked="0"/>
    </xf>
    <xf numFmtId="0" fontId="4" fillId="3" borderId="12" xfId="0" applyFont="1" applyFill="1" applyBorder="1" applyAlignment="1" applyProtection="1">
      <alignment horizontal="center" vertical="center" wrapText="1"/>
      <protection locked="0"/>
    </xf>
    <xf numFmtId="0" fontId="4" fillId="3" borderId="13" xfId="0" applyFont="1" applyFill="1" applyBorder="1" applyAlignment="1" applyProtection="1">
      <alignment horizontal="center" vertical="center" wrapText="1"/>
      <protection locked="0"/>
    </xf>
    <xf numFmtId="0" fontId="1" fillId="4" borderId="8" xfId="0" applyFont="1" applyFill="1" applyBorder="1" applyAlignment="1">
      <alignment horizontal="center" vertical="center"/>
    </xf>
    <xf numFmtId="0" fontId="1" fillId="4" borderId="4" xfId="0" applyFont="1" applyFill="1" applyBorder="1" applyAlignment="1">
      <alignment horizontal="center" vertical="center"/>
    </xf>
    <xf numFmtId="0" fontId="1" fillId="4" borderId="7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1" fillId="4" borderId="7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1" fillId="4" borderId="9" xfId="0" applyFont="1" applyFill="1" applyBorder="1" applyAlignment="1">
      <alignment horizontal="center" vertical="center" wrapText="1"/>
    </xf>
    <xf numFmtId="0" fontId="1" fillId="4" borderId="14" xfId="0" applyFont="1" applyFill="1" applyBorder="1" applyAlignment="1">
      <alignment horizontal="center" vertical="center" wrapText="1"/>
    </xf>
    <xf numFmtId="0" fontId="1" fillId="4" borderId="22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1" fillId="4" borderId="6" xfId="0" applyFont="1" applyFill="1" applyBorder="1" applyAlignment="1" applyProtection="1">
      <alignment horizontal="center" vertical="center" wrapText="1"/>
      <protection locked="0"/>
    </xf>
    <xf numFmtId="0" fontId="1" fillId="4" borderId="17" xfId="0" applyFont="1" applyFill="1" applyBorder="1" applyAlignment="1" applyProtection="1">
      <alignment horizontal="center" vertical="center" wrapText="1"/>
      <protection locked="0"/>
    </xf>
    <xf numFmtId="0" fontId="1" fillId="4" borderId="15" xfId="0" applyFont="1" applyFill="1" applyBorder="1" applyAlignment="1" applyProtection="1">
      <alignment horizontal="center" vertical="center" wrapText="1"/>
      <protection locked="0"/>
    </xf>
    <xf numFmtId="4" fontId="0" fillId="0" borderId="32" xfId="0" applyNumberFormat="1" applyBorder="1" applyAlignment="1" applyProtection="1">
      <alignment horizontal="center" vertical="center"/>
      <protection locked="0"/>
    </xf>
    <xf numFmtId="0" fontId="1" fillId="4" borderId="30" xfId="0" applyFont="1" applyFill="1" applyBorder="1" applyAlignment="1">
      <alignment horizontal="center" vertical="center"/>
    </xf>
    <xf numFmtId="0" fontId="1" fillId="4" borderId="10" xfId="0" applyFont="1" applyFill="1" applyBorder="1" applyAlignment="1">
      <alignment horizontal="center" vertical="center"/>
    </xf>
    <xf numFmtId="0" fontId="1" fillId="4" borderId="10" xfId="0" applyFont="1" applyFill="1" applyBorder="1" applyAlignment="1">
      <alignment horizontal="center" vertical="center" wrapText="1"/>
    </xf>
    <xf numFmtId="0" fontId="1" fillId="4" borderId="31" xfId="0" applyFont="1" applyFill="1" applyBorder="1" applyAlignment="1">
      <alignment horizontal="center" vertical="center" wrapText="1"/>
    </xf>
    <xf numFmtId="164" fontId="1" fillId="4" borderId="20" xfId="0" applyNumberFormat="1" applyFont="1" applyFill="1" applyBorder="1" applyAlignment="1">
      <alignment horizontal="center" vertical="center"/>
    </xf>
    <xf numFmtId="0" fontId="1" fillId="0" borderId="16" xfId="0" applyFont="1" applyBorder="1" applyAlignment="1" applyProtection="1">
      <alignment horizontal="center" vertical="center" wrapText="1"/>
      <protection locked="0"/>
    </xf>
    <xf numFmtId="4" fontId="0" fillId="0" borderId="3" xfId="0" applyNumberFormat="1" applyBorder="1" applyAlignment="1">
      <alignment horizontal="center" vertical="center"/>
    </xf>
    <xf numFmtId="4" fontId="1" fillId="0" borderId="3" xfId="0" applyNumberFormat="1" applyFont="1" applyBorder="1" applyAlignment="1">
      <alignment horizontal="center" vertical="center"/>
    </xf>
    <xf numFmtId="9" fontId="0" fillId="0" borderId="3" xfId="0" applyNumberFormat="1" applyBorder="1" applyAlignment="1" applyProtection="1">
      <alignment horizontal="center" vertical="center"/>
      <protection locked="0"/>
    </xf>
    <xf numFmtId="4" fontId="0" fillId="0" borderId="21" xfId="0" applyNumberFormat="1" applyBorder="1" applyAlignment="1" applyProtection="1">
      <alignment horizontal="center" vertical="center"/>
      <protection locked="0"/>
    </xf>
    <xf numFmtId="3" fontId="1" fillId="3" borderId="42" xfId="0" applyNumberFormat="1" applyFont="1" applyFill="1" applyBorder="1" applyAlignment="1" applyProtection="1">
      <alignment horizontal="center" vertical="center"/>
      <protection locked="0"/>
    </xf>
  </cellXfs>
  <cellStyles count="1">
    <cellStyle name="Normalny" xfId="0" builtinId="0"/>
  </cellStyles>
  <dxfs count="10">
    <dxf>
      <fill>
        <patternFill>
          <bgColor rgb="FFFF000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ont>
        <b/>
        <i val="0"/>
      </font>
      <fill>
        <patternFill>
          <bgColor rgb="FFBAE18F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FF0000"/>
        </patternFill>
      </fill>
    </dxf>
    <dxf>
      <font>
        <b/>
        <i val="0"/>
      </font>
      <fill>
        <patternFill>
          <bgColor rgb="FFBAE18F"/>
        </patternFill>
      </fill>
    </dxf>
    <dxf>
      <fill>
        <patternFill>
          <bgColor rgb="FF92D050"/>
        </patternFill>
      </fill>
    </dxf>
  </dxfs>
  <tableStyles count="0" defaultTableStyle="TableStyleMedium2" defaultPivotStyle="PivotStyleLight16"/>
  <colors>
    <mruColors>
      <color rgb="FFBAE18F"/>
      <color rgb="FFCEEAB0"/>
      <color rgb="FFC4E59F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34"/>
  <sheetViews>
    <sheetView zoomScale="80" zoomScaleNormal="80" zoomScaleSheetLayoutView="100" workbookViewId="0">
      <pane xSplit="8" ySplit="6" topLeftCell="I23" activePane="bottomRight" state="frozen"/>
      <selection pane="topRight" activeCell="I1" sqref="I1"/>
      <selection pane="bottomLeft" activeCell="A7" sqref="A7"/>
      <selection pane="bottomRight" activeCell="A25" sqref="A25"/>
    </sheetView>
  </sheetViews>
  <sheetFormatPr defaultColWidth="9.140625" defaultRowHeight="15" x14ac:dyDescent="0.25"/>
  <cols>
    <col min="1" max="1" width="3.140625" style="1" bestFit="1" customWidth="1"/>
    <col min="2" max="2" width="10.140625" style="1" bestFit="1" customWidth="1"/>
    <col min="3" max="3" width="39.28515625" style="1" customWidth="1"/>
    <col min="4" max="4" width="13" style="6" bestFit="1" customWidth="1"/>
    <col min="5" max="6" width="14.7109375" style="1" customWidth="1"/>
    <col min="7" max="8" width="16.7109375" style="2" customWidth="1"/>
    <col min="9" max="9" width="13.28515625" style="2" customWidth="1"/>
    <col min="10" max="10" width="10.28515625" style="2" customWidth="1"/>
    <col min="11" max="11" width="13.28515625" style="2" customWidth="1"/>
    <col min="12" max="12" width="10.28515625" style="2" customWidth="1"/>
    <col min="13" max="13" width="13.28515625" style="2" customWidth="1"/>
    <col min="14" max="14" width="10.28515625" style="2" customWidth="1"/>
    <col min="15" max="15" width="13.28515625" style="2" customWidth="1"/>
    <col min="16" max="16" width="10.28515625" style="2" customWidth="1"/>
    <col min="17" max="17" width="13.28515625" style="2" customWidth="1"/>
    <col min="18" max="18" width="9.140625" style="2"/>
    <col min="19" max="19" width="14.140625" style="2" customWidth="1"/>
    <col min="20" max="20" width="9.140625" style="2"/>
    <col min="21" max="21" width="13.28515625" style="2" customWidth="1"/>
    <col min="22" max="22" width="9.140625" style="2"/>
    <col min="23" max="23" width="14.28515625" style="2" bestFit="1" customWidth="1"/>
    <col min="24" max="24" width="20.7109375" style="1" customWidth="1"/>
    <col min="25" max="25" width="19.140625" style="1" customWidth="1"/>
    <col min="26" max="26" width="16.7109375" style="1" customWidth="1"/>
    <col min="27" max="16384" width="9.140625" style="1"/>
  </cols>
  <sheetData>
    <row r="1" spans="1:28" ht="48.75" customHeight="1" thickBot="1" x14ac:dyDescent="0.3">
      <c r="A1" s="119" t="s">
        <v>67</v>
      </c>
      <c r="B1" s="119"/>
      <c r="C1" s="119"/>
      <c r="D1" s="119"/>
      <c r="E1" s="119"/>
      <c r="F1" s="119"/>
      <c r="G1" s="119"/>
      <c r="H1" s="119"/>
      <c r="I1" s="119"/>
      <c r="J1" s="119"/>
      <c r="K1" s="119"/>
      <c r="L1" s="119"/>
      <c r="M1" s="119"/>
      <c r="N1" s="119"/>
      <c r="O1" s="119"/>
      <c r="P1" s="119"/>
      <c r="Q1" s="119"/>
      <c r="R1" s="119"/>
      <c r="S1" s="119"/>
      <c r="T1" s="119"/>
      <c r="U1" s="119"/>
      <c r="V1" s="119"/>
      <c r="W1" s="119"/>
      <c r="X1" s="119"/>
      <c r="Y1" s="119"/>
      <c r="Z1" s="119"/>
    </row>
    <row r="2" spans="1:28" ht="24" customHeight="1" thickBot="1" x14ac:dyDescent="0.3">
      <c r="A2" s="125" t="s">
        <v>66</v>
      </c>
      <c r="B2" s="126"/>
      <c r="C2" s="126"/>
      <c r="D2" s="126"/>
      <c r="E2" s="126"/>
      <c r="F2" s="126"/>
      <c r="G2" s="126"/>
      <c r="H2" s="126"/>
      <c r="I2" s="126"/>
      <c r="J2" s="126"/>
      <c r="K2" s="126"/>
      <c r="L2" s="126"/>
      <c r="M2" s="126"/>
      <c r="N2" s="126"/>
      <c r="O2" s="126"/>
      <c r="P2" s="126"/>
      <c r="Q2" s="126"/>
      <c r="R2" s="126"/>
      <c r="S2" s="126"/>
      <c r="T2" s="126"/>
      <c r="U2" s="126"/>
      <c r="V2" s="126"/>
      <c r="W2" s="126"/>
      <c r="X2" s="126"/>
      <c r="Y2" s="126"/>
      <c r="Z2" s="127"/>
    </row>
    <row r="3" spans="1:28" ht="23.45" customHeight="1" thickBot="1" x14ac:dyDescent="0.3">
      <c r="A3" s="106" t="s">
        <v>38</v>
      </c>
      <c r="B3" s="107"/>
      <c r="C3" s="107"/>
      <c r="D3" s="102" t="s">
        <v>39</v>
      </c>
      <c r="E3" s="103"/>
      <c r="F3" s="103"/>
      <c r="G3" s="103"/>
      <c r="H3" s="104"/>
      <c r="I3" s="105" t="s">
        <v>43</v>
      </c>
      <c r="J3" s="105"/>
      <c r="K3" s="105"/>
      <c r="L3" s="105"/>
      <c r="M3" s="105"/>
      <c r="N3" s="105"/>
      <c r="O3" s="105"/>
      <c r="P3" s="105"/>
      <c r="Q3" s="105"/>
      <c r="R3" s="105"/>
      <c r="S3" s="35"/>
      <c r="T3" s="35"/>
      <c r="U3" s="35"/>
      <c r="V3" s="35"/>
      <c r="W3" s="120" t="s">
        <v>41</v>
      </c>
      <c r="X3" s="121"/>
      <c r="Y3" s="121"/>
      <c r="Z3" s="122"/>
      <c r="AA3" s="10"/>
      <c r="AB3" s="10"/>
    </row>
    <row r="4" spans="1:28" ht="23.45" customHeight="1" x14ac:dyDescent="0.25">
      <c r="A4" s="114" t="s">
        <v>1</v>
      </c>
      <c r="B4" s="108" t="s">
        <v>29</v>
      </c>
      <c r="C4" s="111" t="s">
        <v>15</v>
      </c>
      <c r="D4" s="128" t="s">
        <v>37</v>
      </c>
      <c r="E4" s="129" t="s">
        <v>55</v>
      </c>
      <c r="F4" s="129" t="s">
        <v>33</v>
      </c>
      <c r="G4" s="129" t="s">
        <v>32</v>
      </c>
      <c r="H4" s="130" t="s">
        <v>45</v>
      </c>
      <c r="I4" s="117" t="s">
        <v>56</v>
      </c>
      <c r="J4" s="118"/>
      <c r="K4" s="131" t="s">
        <v>57</v>
      </c>
      <c r="L4" s="118"/>
      <c r="M4" s="131" t="s">
        <v>50</v>
      </c>
      <c r="N4" s="118"/>
      <c r="O4" s="131" t="s">
        <v>51</v>
      </c>
      <c r="P4" s="118"/>
      <c r="Q4" s="131" t="s">
        <v>52</v>
      </c>
      <c r="R4" s="118"/>
      <c r="S4" s="99" t="s">
        <v>53</v>
      </c>
      <c r="T4" s="100"/>
      <c r="U4" s="99" t="s">
        <v>54</v>
      </c>
      <c r="V4" s="100"/>
      <c r="W4" s="132" t="s">
        <v>47</v>
      </c>
      <c r="X4" s="133"/>
      <c r="Y4" s="134" t="s">
        <v>48</v>
      </c>
      <c r="Z4" s="123" t="s">
        <v>49</v>
      </c>
      <c r="AA4" s="9"/>
      <c r="AB4" s="9"/>
    </row>
    <row r="5" spans="1:28" s="3" customFormat="1" ht="60" x14ac:dyDescent="0.25">
      <c r="A5" s="115"/>
      <c r="B5" s="109"/>
      <c r="C5" s="112"/>
      <c r="D5" s="128"/>
      <c r="E5" s="129"/>
      <c r="F5" s="129"/>
      <c r="G5" s="129"/>
      <c r="H5" s="130"/>
      <c r="I5" s="39" t="s">
        <v>35</v>
      </c>
      <c r="J5" s="21" t="s">
        <v>34</v>
      </c>
      <c r="K5" s="20" t="s">
        <v>35</v>
      </c>
      <c r="L5" s="21" t="s">
        <v>34</v>
      </c>
      <c r="M5" s="20" t="s">
        <v>35</v>
      </c>
      <c r="N5" s="21" t="s">
        <v>34</v>
      </c>
      <c r="O5" s="20" t="s">
        <v>35</v>
      </c>
      <c r="P5" s="21" t="s">
        <v>34</v>
      </c>
      <c r="Q5" s="20" t="s">
        <v>35</v>
      </c>
      <c r="R5" s="21" t="s">
        <v>34</v>
      </c>
      <c r="S5" s="20" t="s">
        <v>35</v>
      </c>
      <c r="T5" s="21" t="s">
        <v>34</v>
      </c>
      <c r="U5" s="20" t="s">
        <v>35</v>
      </c>
      <c r="V5" s="21" t="s">
        <v>34</v>
      </c>
      <c r="W5" s="39" t="s">
        <v>34</v>
      </c>
      <c r="X5" s="21" t="s">
        <v>40</v>
      </c>
      <c r="Y5" s="135"/>
      <c r="Z5" s="124"/>
    </row>
    <row r="6" spans="1:28" s="3" customFormat="1" ht="15.75" thickBot="1" x14ac:dyDescent="0.3">
      <c r="A6" s="116"/>
      <c r="B6" s="110"/>
      <c r="C6" s="113"/>
      <c r="D6" s="46" t="s">
        <v>14</v>
      </c>
      <c r="E6" s="7" t="s">
        <v>30</v>
      </c>
      <c r="F6" s="8" t="s">
        <v>31</v>
      </c>
      <c r="G6" s="8" t="s">
        <v>0</v>
      </c>
      <c r="H6" s="47" t="s">
        <v>0</v>
      </c>
      <c r="I6" s="64" t="s">
        <v>14</v>
      </c>
      <c r="J6" s="65" t="s">
        <v>0</v>
      </c>
      <c r="K6" s="66" t="s">
        <v>14</v>
      </c>
      <c r="L6" s="65" t="s">
        <v>0</v>
      </c>
      <c r="M6" s="66" t="s">
        <v>14</v>
      </c>
      <c r="N6" s="65" t="s">
        <v>0</v>
      </c>
      <c r="O6" s="66" t="s">
        <v>14</v>
      </c>
      <c r="P6" s="65" t="s">
        <v>0</v>
      </c>
      <c r="Q6" s="66" t="s">
        <v>14</v>
      </c>
      <c r="R6" s="65" t="s">
        <v>0</v>
      </c>
      <c r="S6" s="66" t="s">
        <v>14</v>
      </c>
      <c r="T6" s="65" t="s">
        <v>0</v>
      </c>
      <c r="U6" s="66" t="s">
        <v>14</v>
      </c>
      <c r="V6" s="22" t="s">
        <v>0</v>
      </c>
      <c r="W6" s="40" t="s">
        <v>0</v>
      </c>
      <c r="X6" s="22" t="s">
        <v>36</v>
      </c>
      <c r="Y6" s="11" t="s">
        <v>0</v>
      </c>
      <c r="Z6" s="12" t="s">
        <v>36</v>
      </c>
    </row>
    <row r="7" spans="1:28" ht="60" customHeight="1" x14ac:dyDescent="0.25">
      <c r="A7" s="55" t="s">
        <v>3</v>
      </c>
      <c r="B7" s="56" t="s">
        <v>16</v>
      </c>
      <c r="C7" s="57" t="s">
        <v>20</v>
      </c>
      <c r="D7" s="67">
        <v>15036</v>
      </c>
      <c r="E7" s="68">
        <v>2</v>
      </c>
      <c r="F7" s="69"/>
      <c r="G7" s="70">
        <f>F7*D7</f>
        <v>0</v>
      </c>
      <c r="H7" s="71">
        <f>G7*E7</f>
        <v>0</v>
      </c>
      <c r="I7" s="18"/>
      <c r="J7" s="37">
        <f>I7*F7</f>
        <v>0</v>
      </c>
      <c r="K7" s="54"/>
      <c r="L7" s="37">
        <f>K7*F7</f>
        <v>0</v>
      </c>
      <c r="M7" s="54"/>
      <c r="N7" s="37">
        <f>M7*F7</f>
        <v>0</v>
      </c>
      <c r="O7" s="54"/>
      <c r="P7" s="37">
        <f>O7*F7</f>
        <v>0</v>
      </c>
      <c r="Q7" s="54"/>
      <c r="R7" s="37">
        <f>Q7*F7</f>
        <v>0</v>
      </c>
      <c r="S7" s="54"/>
      <c r="T7" s="37">
        <f>S7*H7</f>
        <v>0</v>
      </c>
      <c r="U7" s="54"/>
      <c r="V7" s="16">
        <v>0</v>
      </c>
      <c r="W7" s="38">
        <f>SUM(J7,L7,N7,P7,R7,T7,V7)</f>
        <v>0</v>
      </c>
      <c r="X7" s="32" t="e">
        <f>W7/H7</f>
        <v>#DIV/0!</v>
      </c>
      <c r="Y7" s="30" t="str">
        <f t="shared" ref="Y7:Y16" si="0">IF(W7=H7,IF(H7=0,"","KONIEC KOSZENIA"),H7-W7)</f>
        <v/>
      </c>
      <c r="Z7" s="32" t="e">
        <f t="shared" ref="Z7:Z16" si="1">Y7/H7</f>
        <v>#VALUE!</v>
      </c>
    </row>
    <row r="8" spans="1:28" ht="60" customHeight="1" x14ac:dyDescent="0.25">
      <c r="A8" s="4" t="s">
        <v>4</v>
      </c>
      <c r="B8" s="5" t="s">
        <v>16</v>
      </c>
      <c r="C8" s="58" t="s">
        <v>21</v>
      </c>
      <c r="D8" s="48">
        <v>4588</v>
      </c>
      <c r="E8" s="15">
        <v>2</v>
      </c>
      <c r="F8" s="14"/>
      <c r="G8" s="13">
        <f t="shared" ref="G8" si="2">F8*D8</f>
        <v>0</v>
      </c>
      <c r="H8" s="25">
        <f t="shared" ref="H8" si="3">G8*E8</f>
        <v>0</v>
      </c>
      <c r="I8" s="18"/>
      <c r="J8" s="37">
        <f t="shared" ref="J8:J17" si="4">I8*F8</f>
        <v>0</v>
      </c>
      <c r="K8" s="54"/>
      <c r="L8" s="37">
        <f t="shared" ref="L8:L17" si="5">K8*F8</f>
        <v>0</v>
      </c>
      <c r="M8" s="54"/>
      <c r="N8" s="37">
        <f t="shared" ref="N8:N17" si="6">M8*F8</f>
        <v>0</v>
      </c>
      <c r="O8" s="54"/>
      <c r="P8" s="37">
        <f t="shared" ref="P8:P17" si="7">O8*F8</f>
        <v>0</v>
      </c>
      <c r="Q8" s="54"/>
      <c r="R8" s="37">
        <f t="shared" ref="R8:R17" si="8">Q8*F8</f>
        <v>0</v>
      </c>
      <c r="S8" s="54"/>
      <c r="T8" s="37">
        <f t="shared" ref="T8" si="9">S8*H8</f>
        <v>0</v>
      </c>
      <c r="U8" s="54"/>
      <c r="V8" s="17">
        <f t="shared" ref="V8" si="10">U8*J8</f>
        <v>0</v>
      </c>
      <c r="W8" s="38">
        <f t="shared" ref="W8:W23" si="11">SUM(J8,L8,N8,P8,R8,T8,V8)</f>
        <v>0</v>
      </c>
      <c r="X8" s="34" t="e">
        <f t="shared" ref="X8:X17" si="12">W8/H8</f>
        <v>#DIV/0!</v>
      </c>
      <c r="Y8" s="31" t="str">
        <f t="shared" si="0"/>
        <v/>
      </c>
      <c r="Z8" s="33" t="e">
        <f t="shared" si="1"/>
        <v>#VALUE!</v>
      </c>
    </row>
    <row r="9" spans="1:28" ht="58.15" customHeight="1" x14ac:dyDescent="0.25">
      <c r="A9" s="4" t="s">
        <v>5</v>
      </c>
      <c r="B9" s="5" t="s">
        <v>16</v>
      </c>
      <c r="C9" s="58" t="s">
        <v>22</v>
      </c>
      <c r="D9" s="48">
        <v>4471</v>
      </c>
      <c r="E9" s="15">
        <v>2</v>
      </c>
      <c r="F9" s="14"/>
      <c r="G9" s="13">
        <f t="shared" ref="G9:G10" si="13">F9*D9</f>
        <v>0</v>
      </c>
      <c r="H9" s="25">
        <f t="shared" ref="H9:H10" si="14">G9*E9</f>
        <v>0</v>
      </c>
      <c r="I9" s="18"/>
      <c r="J9" s="37">
        <f t="shared" ref="J9:J10" si="15">I9*F9</f>
        <v>0</v>
      </c>
      <c r="K9" s="54">
        <v>4471</v>
      </c>
      <c r="L9" s="37">
        <f t="shared" ref="L9:L10" si="16">K9*F9</f>
        <v>0</v>
      </c>
      <c r="M9" s="54"/>
      <c r="N9" s="37">
        <f t="shared" ref="N9:N10" si="17">M9*F9</f>
        <v>0</v>
      </c>
      <c r="O9" s="54"/>
      <c r="P9" s="37">
        <f t="shared" ref="P9:P10" si="18">O9*F9</f>
        <v>0</v>
      </c>
      <c r="Q9" s="54"/>
      <c r="R9" s="37">
        <f t="shared" ref="R9:R10" si="19">Q9*F9</f>
        <v>0</v>
      </c>
      <c r="S9" s="54"/>
      <c r="T9" s="37">
        <f t="shared" ref="T9:T10" si="20">S9*H9</f>
        <v>0</v>
      </c>
      <c r="U9" s="54"/>
      <c r="V9" s="17">
        <f t="shared" ref="V9:V10" si="21">U9*J9</f>
        <v>0</v>
      </c>
      <c r="W9" s="38">
        <f t="shared" si="11"/>
        <v>0</v>
      </c>
      <c r="X9" s="34" t="e">
        <f t="shared" si="12"/>
        <v>#DIV/0!</v>
      </c>
      <c r="Y9" s="31" t="str">
        <f t="shared" si="0"/>
        <v/>
      </c>
      <c r="Z9" s="33" t="e">
        <f t="shared" si="1"/>
        <v>#VALUE!</v>
      </c>
    </row>
    <row r="10" spans="1:28" s="2" customFormat="1" ht="80.45" customHeight="1" x14ac:dyDescent="0.25">
      <c r="A10" s="4" t="s">
        <v>6</v>
      </c>
      <c r="B10" s="5" t="s">
        <v>16</v>
      </c>
      <c r="C10" s="58" t="s">
        <v>23</v>
      </c>
      <c r="D10" s="48">
        <v>9400</v>
      </c>
      <c r="E10" s="15">
        <v>2</v>
      </c>
      <c r="F10" s="14"/>
      <c r="G10" s="13">
        <f t="shared" si="13"/>
        <v>0</v>
      </c>
      <c r="H10" s="25">
        <f t="shared" si="14"/>
        <v>0</v>
      </c>
      <c r="I10" s="18"/>
      <c r="J10" s="37">
        <f t="shared" si="15"/>
        <v>0</v>
      </c>
      <c r="K10" s="54">
        <v>9400</v>
      </c>
      <c r="L10" s="37">
        <f t="shared" si="16"/>
        <v>0</v>
      </c>
      <c r="M10" s="54"/>
      <c r="N10" s="37">
        <f t="shared" si="17"/>
        <v>0</v>
      </c>
      <c r="O10" s="54"/>
      <c r="P10" s="37">
        <f t="shared" si="18"/>
        <v>0</v>
      </c>
      <c r="Q10" s="54"/>
      <c r="R10" s="37">
        <f t="shared" si="19"/>
        <v>0</v>
      </c>
      <c r="S10" s="54"/>
      <c r="T10" s="37">
        <f t="shared" si="20"/>
        <v>0</v>
      </c>
      <c r="U10" s="54"/>
      <c r="V10" s="17">
        <f t="shared" si="21"/>
        <v>0</v>
      </c>
      <c r="W10" s="38">
        <f t="shared" si="11"/>
        <v>0</v>
      </c>
      <c r="X10" s="34" t="e">
        <f t="shared" si="12"/>
        <v>#DIV/0!</v>
      </c>
      <c r="Y10" s="31" t="str">
        <f t="shared" si="0"/>
        <v/>
      </c>
      <c r="Z10" s="33" t="e">
        <f t="shared" si="1"/>
        <v>#VALUE!</v>
      </c>
    </row>
    <row r="11" spans="1:28" s="2" customFormat="1" ht="60" customHeight="1" x14ac:dyDescent="0.25">
      <c r="A11" s="4" t="s">
        <v>2</v>
      </c>
      <c r="B11" s="5" t="s">
        <v>16</v>
      </c>
      <c r="C11" s="58" t="s">
        <v>17</v>
      </c>
      <c r="D11" s="48">
        <v>12116</v>
      </c>
      <c r="E11" s="15">
        <v>2</v>
      </c>
      <c r="F11" s="14"/>
      <c r="G11" s="13">
        <f>D11*F11</f>
        <v>0</v>
      </c>
      <c r="H11" s="25">
        <f>G11*E11</f>
        <v>0</v>
      </c>
      <c r="I11" s="18"/>
      <c r="J11" s="37">
        <f t="shared" si="4"/>
        <v>0</v>
      </c>
      <c r="K11" s="54">
        <v>12116</v>
      </c>
      <c r="L11" s="37">
        <f t="shared" si="5"/>
        <v>0</v>
      </c>
      <c r="M11" s="54"/>
      <c r="N11" s="37">
        <f t="shared" si="6"/>
        <v>0</v>
      </c>
      <c r="O11" s="54"/>
      <c r="P11" s="37">
        <f t="shared" si="7"/>
        <v>0</v>
      </c>
      <c r="Q11" s="54"/>
      <c r="R11" s="37">
        <f t="shared" si="8"/>
        <v>0</v>
      </c>
      <c r="S11" s="54"/>
      <c r="T11" s="37">
        <f t="shared" ref="T11:T17" si="22">S11*H11</f>
        <v>0</v>
      </c>
      <c r="U11" s="54"/>
      <c r="V11" s="17">
        <f t="shared" ref="V11:V17" si="23">U11*J11</f>
        <v>0</v>
      </c>
      <c r="W11" s="38">
        <f t="shared" si="11"/>
        <v>0</v>
      </c>
      <c r="X11" s="34" t="e">
        <f t="shared" si="12"/>
        <v>#DIV/0!</v>
      </c>
      <c r="Y11" s="31" t="str">
        <f t="shared" si="0"/>
        <v/>
      </c>
      <c r="Z11" s="33" t="e">
        <f t="shared" si="1"/>
        <v>#VALUE!</v>
      </c>
    </row>
    <row r="12" spans="1:28" ht="60" customHeight="1" x14ac:dyDescent="0.25">
      <c r="A12" s="4" t="s">
        <v>7</v>
      </c>
      <c r="B12" s="5" t="s">
        <v>16</v>
      </c>
      <c r="C12" s="58" t="s">
        <v>24</v>
      </c>
      <c r="D12" s="48">
        <v>9765</v>
      </c>
      <c r="E12" s="15">
        <v>2</v>
      </c>
      <c r="F12" s="14"/>
      <c r="G12" s="13">
        <f t="shared" ref="G12:G18" si="24">D12*F12</f>
        <v>0</v>
      </c>
      <c r="H12" s="25">
        <f t="shared" ref="H12:H18" si="25">G12*E12</f>
        <v>0</v>
      </c>
      <c r="I12" s="18"/>
      <c r="J12" s="37">
        <f>I12*F12</f>
        <v>0</v>
      </c>
      <c r="K12" s="54">
        <v>9765</v>
      </c>
      <c r="L12" s="37">
        <f>K12*F12</f>
        <v>0</v>
      </c>
      <c r="M12" s="54"/>
      <c r="N12" s="37">
        <f t="shared" si="6"/>
        <v>0</v>
      </c>
      <c r="O12" s="54"/>
      <c r="P12" s="37">
        <f t="shared" si="7"/>
        <v>0</v>
      </c>
      <c r="Q12" s="54"/>
      <c r="R12" s="37">
        <f t="shared" si="8"/>
        <v>0</v>
      </c>
      <c r="S12" s="54"/>
      <c r="T12" s="37">
        <f t="shared" si="22"/>
        <v>0</v>
      </c>
      <c r="U12" s="54"/>
      <c r="V12" s="17">
        <f t="shared" si="23"/>
        <v>0</v>
      </c>
      <c r="W12" s="38">
        <f t="shared" si="11"/>
        <v>0</v>
      </c>
      <c r="X12" s="34" t="e">
        <f t="shared" si="12"/>
        <v>#DIV/0!</v>
      </c>
      <c r="Y12" s="31" t="str">
        <f t="shared" si="0"/>
        <v/>
      </c>
      <c r="Z12" s="33" t="e">
        <f t="shared" si="1"/>
        <v>#VALUE!</v>
      </c>
    </row>
    <row r="13" spans="1:28" ht="66.95" customHeight="1" x14ac:dyDescent="0.25">
      <c r="A13" s="4" t="s">
        <v>8</v>
      </c>
      <c r="B13" s="5" t="s">
        <v>16</v>
      </c>
      <c r="C13" s="58" t="s">
        <v>25</v>
      </c>
      <c r="D13" s="48">
        <v>1038</v>
      </c>
      <c r="E13" s="15">
        <v>2</v>
      </c>
      <c r="F13" s="14"/>
      <c r="G13" s="13">
        <f t="shared" si="24"/>
        <v>0</v>
      </c>
      <c r="H13" s="25">
        <f t="shared" si="25"/>
        <v>0</v>
      </c>
      <c r="I13" s="18"/>
      <c r="J13" s="37">
        <f t="shared" si="4"/>
        <v>0</v>
      </c>
      <c r="K13" s="54"/>
      <c r="L13" s="37">
        <f t="shared" si="5"/>
        <v>0</v>
      </c>
      <c r="M13" s="54"/>
      <c r="N13" s="37">
        <f t="shared" si="6"/>
        <v>0</v>
      </c>
      <c r="O13" s="54"/>
      <c r="P13" s="37">
        <f t="shared" si="7"/>
        <v>0</v>
      </c>
      <c r="Q13" s="54"/>
      <c r="R13" s="37">
        <f t="shared" si="8"/>
        <v>0</v>
      </c>
      <c r="S13" s="54"/>
      <c r="T13" s="37">
        <f t="shared" si="22"/>
        <v>0</v>
      </c>
      <c r="U13" s="54"/>
      <c r="V13" s="17">
        <f t="shared" si="23"/>
        <v>0</v>
      </c>
      <c r="W13" s="38">
        <f t="shared" si="11"/>
        <v>0</v>
      </c>
      <c r="X13" s="34" t="e">
        <f t="shared" si="12"/>
        <v>#DIV/0!</v>
      </c>
      <c r="Y13" s="31" t="str">
        <f t="shared" si="0"/>
        <v/>
      </c>
      <c r="Z13" s="33" t="e">
        <f t="shared" si="1"/>
        <v>#VALUE!</v>
      </c>
    </row>
    <row r="14" spans="1:28" ht="60" customHeight="1" x14ac:dyDescent="0.25">
      <c r="A14" s="4" t="s">
        <v>9</v>
      </c>
      <c r="B14" s="5" t="s">
        <v>16</v>
      </c>
      <c r="C14" s="58" t="s">
        <v>26</v>
      </c>
      <c r="D14" s="48">
        <v>691.2</v>
      </c>
      <c r="E14" s="15">
        <v>2</v>
      </c>
      <c r="F14" s="14"/>
      <c r="G14" s="13">
        <f t="shared" si="24"/>
        <v>0</v>
      </c>
      <c r="H14" s="25">
        <f t="shared" si="25"/>
        <v>0</v>
      </c>
      <c r="I14" s="18"/>
      <c r="J14" s="37">
        <f t="shared" si="4"/>
        <v>0</v>
      </c>
      <c r="K14" s="54"/>
      <c r="L14" s="37">
        <f t="shared" si="5"/>
        <v>0</v>
      </c>
      <c r="M14" s="54"/>
      <c r="N14" s="37">
        <f t="shared" si="6"/>
        <v>0</v>
      </c>
      <c r="O14" s="54"/>
      <c r="P14" s="37">
        <f t="shared" si="7"/>
        <v>0</v>
      </c>
      <c r="Q14" s="54"/>
      <c r="R14" s="37">
        <f t="shared" si="8"/>
        <v>0</v>
      </c>
      <c r="S14" s="54"/>
      <c r="T14" s="37">
        <f t="shared" si="22"/>
        <v>0</v>
      </c>
      <c r="U14" s="54"/>
      <c r="V14" s="17">
        <f t="shared" si="23"/>
        <v>0</v>
      </c>
      <c r="W14" s="38">
        <f t="shared" si="11"/>
        <v>0</v>
      </c>
      <c r="X14" s="34" t="e">
        <f t="shared" si="12"/>
        <v>#DIV/0!</v>
      </c>
      <c r="Y14" s="31" t="str">
        <f t="shared" si="0"/>
        <v/>
      </c>
      <c r="Z14" s="33" t="e">
        <f t="shared" si="1"/>
        <v>#VALUE!</v>
      </c>
    </row>
    <row r="15" spans="1:28" ht="60" customHeight="1" x14ac:dyDescent="0.25">
      <c r="A15" s="4" t="s">
        <v>10</v>
      </c>
      <c r="B15" s="5" t="s">
        <v>16</v>
      </c>
      <c r="C15" s="58" t="s">
        <v>27</v>
      </c>
      <c r="D15" s="48">
        <v>196</v>
      </c>
      <c r="E15" s="15">
        <v>2</v>
      </c>
      <c r="F15" s="14"/>
      <c r="G15" s="13">
        <f t="shared" si="24"/>
        <v>0</v>
      </c>
      <c r="H15" s="25">
        <f t="shared" si="25"/>
        <v>0</v>
      </c>
      <c r="I15" s="18"/>
      <c r="J15" s="37">
        <f t="shared" si="4"/>
        <v>0</v>
      </c>
      <c r="K15" s="54"/>
      <c r="L15" s="37">
        <f t="shared" si="5"/>
        <v>0</v>
      </c>
      <c r="M15" s="54"/>
      <c r="N15" s="37">
        <f t="shared" si="6"/>
        <v>0</v>
      </c>
      <c r="O15" s="54"/>
      <c r="P15" s="37">
        <f t="shared" si="7"/>
        <v>0</v>
      </c>
      <c r="Q15" s="54"/>
      <c r="R15" s="37">
        <f t="shared" si="8"/>
        <v>0</v>
      </c>
      <c r="S15" s="54"/>
      <c r="T15" s="37">
        <f t="shared" si="22"/>
        <v>0</v>
      </c>
      <c r="U15" s="54"/>
      <c r="V15" s="17">
        <f t="shared" si="23"/>
        <v>0</v>
      </c>
      <c r="W15" s="38">
        <f t="shared" si="11"/>
        <v>0</v>
      </c>
      <c r="X15" s="34" t="e">
        <f t="shared" si="12"/>
        <v>#DIV/0!</v>
      </c>
      <c r="Y15" s="31" t="str">
        <f>IF(W15=H15,IF(H15=0,"","KONIEC KOSZENIA"),H15-W15)</f>
        <v/>
      </c>
      <c r="Z15" s="33" t="e">
        <f t="shared" si="1"/>
        <v>#VALUE!</v>
      </c>
    </row>
    <row r="16" spans="1:28" ht="60" customHeight="1" x14ac:dyDescent="0.25">
      <c r="A16" s="4" t="s">
        <v>11</v>
      </c>
      <c r="B16" s="5" t="s">
        <v>16</v>
      </c>
      <c r="C16" s="58" t="s">
        <v>28</v>
      </c>
      <c r="D16" s="48">
        <v>328</v>
      </c>
      <c r="E16" s="15">
        <v>2</v>
      </c>
      <c r="F16" s="14"/>
      <c r="G16" s="13">
        <f t="shared" si="24"/>
        <v>0</v>
      </c>
      <c r="H16" s="25">
        <f t="shared" si="25"/>
        <v>0</v>
      </c>
      <c r="I16" s="18"/>
      <c r="J16" s="37">
        <f t="shared" si="4"/>
        <v>0</v>
      </c>
      <c r="K16" s="54"/>
      <c r="L16" s="37">
        <f t="shared" si="5"/>
        <v>0</v>
      </c>
      <c r="M16" s="54"/>
      <c r="N16" s="37">
        <f t="shared" si="6"/>
        <v>0</v>
      </c>
      <c r="O16" s="54"/>
      <c r="P16" s="37">
        <f t="shared" si="7"/>
        <v>0</v>
      </c>
      <c r="Q16" s="54"/>
      <c r="R16" s="37">
        <f t="shared" si="8"/>
        <v>0</v>
      </c>
      <c r="S16" s="54"/>
      <c r="T16" s="37">
        <f t="shared" si="22"/>
        <v>0</v>
      </c>
      <c r="U16" s="54"/>
      <c r="V16" s="17">
        <f t="shared" si="23"/>
        <v>0</v>
      </c>
      <c r="W16" s="38">
        <f t="shared" si="11"/>
        <v>0</v>
      </c>
      <c r="X16" s="34" t="e">
        <f t="shared" si="12"/>
        <v>#DIV/0!</v>
      </c>
      <c r="Y16" s="31" t="str">
        <f t="shared" si="0"/>
        <v/>
      </c>
      <c r="Z16" s="33" t="e">
        <f t="shared" si="1"/>
        <v>#VALUE!</v>
      </c>
    </row>
    <row r="17" spans="1:26" ht="60" customHeight="1" x14ac:dyDescent="0.25">
      <c r="A17" s="4" t="s">
        <v>12</v>
      </c>
      <c r="B17" s="5" t="s">
        <v>16</v>
      </c>
      <c r="C17" s="58" t="s">
        <v>18</v>
      </c>
      <c r="D17" s="48">
        <v>231</v>
      </c>
      <c r="E17" s="15">
        <v>2</v>
      </c>
      <c r="F17" s="14"/>
      <c r="G17" s="13">
        <f t="shared" si="24"/>
        <v>0</v>
      </c>
      <c r="H17" s="25">
        <f t="shared" si="25"/>
        <v>0</v>
      </c>
      <c r="I17" s="18"/>
      <c r="J17" s="37">
        <f t="shared" si="4"/>
        <v>0</v>
      </c>
      <c r="K17" s="54">
        <v>231</v>
      </c>
      <c r="L17" s="37">
        <f t="shared" si="5"/>
        <v>0</v>
      </c>
      <c r="M17" s="54"/>
      <c r="N17" s="37">
        <f t="shared" si="6"/>
        <v>0</v>
      </c>
      <c r="O17" s="54"/>
      <c r="P17" s="37">
        <f t="shared" si="7"/>
        <v>0</v>
      </c>
      <c r="Q17" s="54"/>
      <c r="R17" s="37">
        <f t="shared" si="8"/>
        <v>0</v>
      </c>
      <c r="S17" s="54"/>
      <c r="T17" s="37">
        <f t="shared" si="22"/>
        <v>0</v>
      </c>
      <c r="U17" s="54"/>
      <c r="V17" s="17">
        <f t="shared" si="23"/>
        <v>0</v>
      </c>
      <c r="W17" s="38">
        <f t="shared" si="11"/>
        <v>0</v>
      </c>
      <c r="X17" s="34" t="e">
        <f t="shared" si="12"/>
        <v>#DIV/0!</v>
      </c>
      <c r="Y17" s="31" t="str">
        <f>IF(W17=H17,IF(H17=0,"","KONIEC KOSZENIA"),H17-W17)</f>
        <v/>
      </c>
      <c r="Z17" s="33" t="e">
        <f>Y17/H17</f>
        <v>#VALUE!</v>
      </c>
    </row>
    <row r="18" spans="1:26" ht="60" customHeight="1" x14ac:dyDescent="0.25">
      <c r="A18" s="41" t="s">
        <v>13</v>
      </c>
      <c r="B18" s="42" t="s">
        <v>16</v>
      </c>
      <c r="C18" s="59" t="s">
        <v>19</v>
      </c>
      <c r="D18" s="48">
        <v>121</v>
      </c>
      <c r="E18" s="15">
        <v>2</v>
      </c>
      <c r="F18" s="14"/>
      <c r="G18" s="13">
        <f t="shared" si="24"/>
        <v>0</v>
      </c>
      <c r="H18" s="25">
        <f t="shared" si="25"/>
        <v>0</v>
      </c>
      <c r="I18" s="18"/>
      <c r="J18" s="37">
        <f t="shared" ref="J18:J20" si="26">I18*F18</f>
        <v>0</v>
      </c>
      <c r="K18" s="54">
        <v>121</v>
      </c>
      <c r="L18" s="37">
        <f t="shared" ref="L18:L20" si="27">K18*F18</f>
        <v>0</v>
      </c>
      <c r="M18" s="54"/>
      <c r="N18" s="37">
        <f t="shared" ref="N18:N20" si="28">M18*F18</f>
        <v>0</v>
      </c>
      <c r="O18" s="54"/>
      <c r="P18" s="37">
        <f t="shared" ref="P18:P20" si="29">O18*F18</f>
        <v>0</v>
      </c>
      <c r="Q18" s="54"/>
      <c r="R18" s="37">
        <f t="shared" ref="R18:R20" si="30">Q18*F18</f>
        <v>0</v>
      </c>
      <c r="S18" s="54"/>
      <c r="T18" s="37">
        <f t="shared" ref="T18:T24" si="31">S18*H18</f>
        <v>0</v>
      </c>
      <c r="U18" s="54"/>
      <c r="V18" s="17">
        <f t="shared" ref="V18:V20" si="32">U18*J18</f>
        <v>0</v>
      </c>
      <c r="W18" s="38">
        <f t="shared" si="11"/>
        <v>0</v>
      </c>
      <c r="X18" s="34" t="e">
        <f t="shared" ref="X18:X23" si="33">W18/H18</f>
        <v>#DIV/0!</v>
      </c>
      <c r="Y18" s="31" t="str">
        <f t="shared" ref="Y18:Y23" si="34">IF(W18=H18,IF(H18=0,"","KONIEC KOSZENIA"),H18-W18)</f>
        <v/>
      </c>
      <c r="Z18" s="33" t="e">
        <f t="shared" ref="Z18:Z23" si="35">Y18/H18</f>
        <v>#VALUE!</v>
      </c>
    </row>
    <row r="19" spans="1:26" ht="60" customHeight="1" x14ac:dyDescent="0.25">
      <c r="A19" s="4" t="s">
        <v>58</v>
      </c>
      <c r="B19" s="42" t="s">
        <v>16</v>
      </c>
      <c r="C19" s="60" t="s">
        <v>61</v>
      </c>
      <c r="D19" s="48">
        <v>250</v>
      </c>
      <c r="E19" s="15">
        <v>2</v>
      </c>
      <c r="F19" s="14"/>
      <c r="G19" s="13">
        <f t="shared" ref="G19" si="36">D19*F19</f>
        <v>0</v>
      </c>
      <c r="H19" s="25">
        <f t="shared" ref="H19" si="37">G19*E19</f>
        <v>0</v>
      </c>
      <c r="I19" s="18"/>
      <c r="J19" s="37">
        <f t="shared" si="26"/>
        <v>0</v>
      </c>
      <c r="K19" s="54"/>
      <c r="L19" s="37">
        <f t="shared" si="27"/>
        <v>0</v>
      </c>
      <c r="M19" s="54"/>
      <c r="N19" s="37">
        <f t="shared" si="28"/>
        <v>0</v>
      </c>
      <c r="O19" s="54"/>
      <c r="P19" s="37">
        <f t="shared" si="29"/>
        <v>0</v>
      </c>
      <c r="Q19" s="54"/>
      <c r="R19" s="37">
        <f t="shared" si="30"/>
        <v>0</v>
      </c>
      <c r="S19" s="54"/>
      <c r="T19" s="37">
        <f t="shared" si="31"/>
        <v>0</v>
      </c>
      <c r="U19" s="54"/>
      <c r="V19" s="17">
        <f t="shared" si="32"/>
        <v>0</v>
      </c>
      <c r="W19" s="38">
        <f t="shared" si="11"/>
        <v>0</v>
      </c>
      <c r="X19" s="34" t="e">
        <f t="shared" si="33"/>
        <v>#DIV/0!</v>
      </c>
      <c r="Y19" s="31" t="str">
        <f t="shared" si="34"/>
        <v/>
      </c>
      <c r="Z19" s="33" t="e">
        <f t="shared" si="35"/>
        <v>#VALUE!</v>
      </c>
    </row>
    <row r="20" spans="1:26" ht="60" customHeight="1" x14ac:dyDescent="0.25">
      <c r="A20" s="41" t="s">
        <v>60</v>
      </c>
      <c r="B20" s="5" t="s">
        <v>16</v>
      </c>
      <c r="C20" s="60" t="s">
        <v>59</v>
      </c>
      <c r="D20" s="48">
        <v>55</v>
      </c>
      <c r="E20" s="15">
        <v>2</v>
      </c>
      <c r="F20" s="14"/>
      <c r="G20" s="13">
        <f t="shared" ref="G20:G23" si="38">D20*F20</f>
        <v>0</v>
      </c>
      <c r="H20" s="25">
        <f t="shared" ref="H20:H24" si="39">G20*E20</f>
        <v>0</v>
      </c>
      <c r="I20" s="18"/>
      <c r="J20" s="37">
        <f t="shared" si="26"/>
        <v>0</v>
      </c>
      <c r="K20" s="54"/>
      <c r="L20" s="37">
        <f t="shared" si="27"/>
        <v>0</v>
      </c>
      <c r="M20" s="54"/>
      <c r="N20" s="37">
        <f t="shared" si="28"/>
        <v>0</v>
      </c>
      <c r="O20" s="54"/>
      <c r="P20" s="37">
        <f t="shared" si="29"/>
        <v>0</v>
      </c>
      <c r="Q20" s="54"/>
      <c r="R20" s="37">
        <f t="shared" si="30"/>
        <v>0</v>
      </c>
      <c r="S20" s="54"/>
      <c r="T20" s="37">
        <f t="shared" si="31"/>
        <v>0</v>
      </c>
      <c r="U20" s="54"/>
      <c r="V20" s="17">
        <f t="shared" si="32"/>
        <v>0</v>
      </c>
      <c r="W20" s="38">
        <f t="shared" si="11"/>
        <v>0</v>
      </c>
      <c r="X20" s="34" t="e">
        <f t="shared" si="33"/>
        <v>#DIV/0!</v>
      </c>
      <c r="Y20" s="31" t="str">
        <f t="shared" si="34"/>
        <v/>
      </c>
      <c r="Z20" s="33" t="e">
        <f t="shared" si="35"/>
        <v>#VALUE!</v>
      </c>
    </row>
    <row r="21" spans="1:26" ht="60" customHeight="1" x14ac:dyDescent="0.25">
      <c r="A21" s="4">
        <v>15</v>
      </c>
      <c r="B21" s="5" t="s">
        <v>16</v>
      </c>
      <c r="C21" s="60" t="s">
        <v>62</v>
      </c>
      <c r="D21" s="48">
        <v>4078</v>
      </c>
      <c r="E21" s="15">
        <v>2</v>
      </c>
      <c r="F21" s="14"/>
      <c r="G21" s="13">
        <f t="shared" si="38"/>
        <v>0</v>
      </c>
      <c r="H21" s="25">
        <f t="shared" si="39"/>
        <v>0</v>
      </c>
      <c r="I21" s="18"/>
      <c r="J21" s="37">
        <v>0</v>
      </c>
      <c r="K21" s="54"/>
      <c r="L21" s="37">
        <v>0</v>
      </c>
      <c r="M21" s="54"/>
      <c r="N21" s="37">
        <v>0</v>
      </c>
      <c r="O21" s="54"/>
      <c r="P21" s="37">
        <v>0</v>
      </c>
      <c r="Q21" s="54"/>
      <c r="R21" s="37">
        <v>0</v>
      </c>
      <c r="S21" s="54"/>
      <c r="T21" s="37">
        <f t="shared" si="31"/>
        <v>0</v>
      </c>
      <c r="U21" s="54"/>
      <c r="V21" s="17">
        <v>0</v>
      </c>
      <c r="W21" s="38">
        <f t="shared" si="11"/>
        <v>0</v>
      </c>
      <c r="X21" s="34" t="e">
        <f t="shared" si="33"/>
        <v>#DIV/0!</v>
      </c>
      <c r="Y21" s="31" t="str">
        <f t="shared" si="34"/>
        <v/>
      </c>
      <c r="Z21" s="33" t="e">
        <f t="shared" si="35"/>
        <v>#VALUE!</v>
      </c>
    </row>
    <row r="22" spans="1:26" ht="60" customHeight="1" x14ac:dyDescent="0.25">
      <c r="A22" s="4">
        <v>16</v>
      </c>
      <c r="B22" s="42" t="s">
        <v>16</v>
      </c>
      <c r="C22" s="60" t="s">
        <v>63</v>
      </c>
      <c r="D22" s="48">
        <v>297</v>
      </c>
      <c r="E22" s="15">
        <v>2</v>
      </c>
      <c r="F22" s="14"/>
      <c r="G22" s="13">
        <f t="shared" si="38"/>
        <v>0</v>
      </c>
      <c r="H22" s="25">
        <f t="shared" si="39"/>
        <v>0</v>
      </c>
      <c r="I22" s="18"/>
      <c r="J22" s="37">
        <v>0</v>
      </c>
      <c r="K22" s="54"/>
      <c r="L22" s="37">
        <v>0</v>
      </c>
      <c r="M22" s="54"/>
      <c r="N22" s="37">
        <v>0</v>
      </c>
      <c r="O22" s="54"/>
      <c r="P22" s="37">
        <v>0</v>
      </c>
      <c r="Q22" s="54"/>
      <c r="R22" s="37">
        <v>0</v>
      </c>
      <c r="S22" s="54"/>
      <c r="T22" s="37">
        <f t="shared" si="31"/>
        <v>0</v>
      </c>
      <c r="U22" s="54"/>
      <c r="V22" s="17">
        <v>0</v>
      </c>
      <c r="W22" s="38">
        <f t="shared" si="11"/>
        <v>0</v>
      </c>
      <c r="X22" s="34" t="e">
        <f t="shared" si="33"/>
        <v>#DIV/0!</v>
      </c>
      <c r="Y22" s="31" t="str">
        <f t="shared" si="34"/>
        <v/>
      </c>
      <c r="Z22" s="33" t="e">
        <f t="shared" si="35"/>
        <v>#VALUE!</v>
      </c>
    </row>
    <row r="23" spans="1:26" ht="60" customHeight="1" x14ac:dyDescent="0.25">
      <c r="A23" s="4">
        <v>17</v>
      </c>
      <c r="B23" s="5" t="s">
        <v>16</v>
      </c>
      <c r="C23" s="60" t="s">
        <v>64</v>
      </c>
      <c r="D23" s="48">
        <v>1369</v>
      </c>
      <c r="E23" s="15">
        <v>2</v>
      </c>
      <c r="F23" s="14"/>
      <c r="G23" s="13">
        <f t="shared" si="38"/>
        <v>0</v>
      </c>
      <c r="H23" s="25">
        <f t="shared" si="39"/>
        <v>0</v>
      </c>
      <c r="I23" s="18"/>
      <c r="J23" s="37">
        <v>0</v>
      </c>
      <c r="K23" s="54"/>
      <c r="L23" s="37">
        <v>0</v>
      </c>
      <c r="M23" s="54"/>
      <c r="N23" s="37">
        <v>0</v>
      </c>
      <c r="O23" s="54"/>
      <c r="P23" s="37">
        <v>0</v>
      </c>
      <c r="Q23" s="54"/>
      <c r="R23" s="37">
        <v>0</v>
      </c>
      <c r="S23" s="54"/>
      <c r="T23" s="37">
        <f t="shared" si="31"/>
        <v>0</v>
      </c>
      <c r="U23" s="54"/>
      <c r="V23" s="37">
        <v>0</v>
      </c>
      <c r="W23" s="38">
        <f t="shared" si="11"/>
        <v>0</v>
      </c>
      <c r="X23" s="34" t="e">
        <f t="shared" si="33"/>
        <v>#DIV/0!</v>
      </c>
      <c r="Y23" s="31" t="str">
        <f t="shared" si="34"/>
        <v/>
      </c>
      <c r="Z23" s="33" t="e">
        <f t="shared" si="35"/>
        <v>#VALUE!</v>
      </c>
    </row>
    <row r="24" spans="1:26" ht="60" customHeight="1" thickBot="1" x14ac:dyDescent="0.3">
      <c r="A24" s="61">
        <v>18</v>
      </c>
      <c r="B24" s="62" t="s">
        <v>16</v>
      </c>
      <c r="C24" s="63" t="s">
        <v>65</v>
      </c>
      <c r="D24" s="49">
        <v>1735</v>
      </c>
      <c r="E24" s="50">
        <v>2</v>
      </c>
      <c r="F24" s="51"/>
      <c r="G24" s="52">
        <v>0</v>
      </c>
      <c r="H24" s="53">
        <f t="shared" si="39"/>
        <v>0</v>
      </c>
      <c r="I24" s="18"/>
      <c r="J24" s="37">
        <v>0</v>
      </c>
      <c r="K24" s="54"/>
      <c r="L24" s="37">
        <v>0</v>
      </c>
      <c r="M24" s="54"/>
      <c r="N24" s="37">
        <v>0</v>
      </c>
      <c r="O24" s="54"/>
      <c r="P24" s="37">
        <v>0</v>
      </c>
      <c r="Q24" s="54"/>
      <c r="R24" s="37">
        <v>0</v>
      </c>
      <c r="S24" s="54"/>
      <c r="T24" s="37">
        <f t="shared" si="31"/>
        <v>0</v>
      </c>
      <c r="U24" s="54"/>
      <c r="V24" s="37">
        <v>0</v>
      </c>
      <c r="W24" s="38">
        <f>SUM(J24,L24,N24,P24,R24,T24,V24)</f>
        <v>0</v>
      </c>
      <c r="X24" s="34" t="e">
        <f>W24/H24</f>
        <v>#DIV/0!</v>
      </c>
      <c r="Y24" s="31" t="str">
        <f>IF(W24=H24,IF(H24=0,"","KONIEC KOSZENIA"),H24-W24)</f>
        <v/>
      </c>
      <c r="Z24" s="33" t="e">
        <f>Y24/H24</f>
        <v>#VALUE!</v>
      </c>
    </row>
    <row r="25" spans="1:26" ht="24" thickBot="1" x14ac:dyDescent="0.3">
      <c r="A25" s="6"/>
      <c r="B25" s="6"/>
      <c r="C25" s="28" t="s">
        <v>46</v>
      </c>
      <c r="D25" s="43">
        <f>SUM(D7:D24)</f>
        <v>65765.2</v>
      </c>
      <c r="E25" s="3"/>
      <c r="F25" s="3"/>
      <c r="G25" s="27" t="s">
        <v>81</v>
      </c>
      <c r="H25" s="26">
        <f>SUM(H7:H24)</f>
        <v>0</v>
      </c>
      <c r="J25" s="44">
        <f>SUM(J7:J24)</f>
        <v>0</v>
      </c>
      <c r="K25" s="19"/>
      <c r="L25" s="44">
        <f>SUM(L7:L24)</f>
        <v>0</v>
      </c>
      <c r="M25" s="19"/>
      <c r="N25" s="44">
        <f>SUM(N7:N24)</f>
        <v>0</v>
      </c>
      <c r="O25" s="19"/>
      <c r="P25" s="44">
        <f>SUM(P7:P24)</f>
        <v>0</v>
      </c>
      <c r="Q25" s="19"/>
      <c r="R25" s="44">
        <f>SUM(R7:R24)</f>
        <v>0</v>
      </c>
      <c r="T25" s="44">
        <f>SUM(T7:T24)</f>
        <v>0</v>
      </c>
      <c r="V25" s="44">
        <f>SUM(V7:V24)</f>
        <v>0</v>
      </c>
      <c r="W25" s="36">
        <f>SUM(W7:W24)</f>
        <v>0</v>
      </c>
      <c r="X25" s="45" t="e">
        <f>W25/H25</f>
        <v>#DIV/0!</v>
      </c>
      <c r="Y25" s="36">
        <f>SUM(Y7:Y24)</f>
        <v>0</v>
      </c>
      <c r="Z25" s="45" t="e">
        <f>(SUM(Y7:Y24))/H25</f>
        <v>#DIV/0!</v>
      </c>
    </row>
    <row r="26" spans="1:26" x14ac:dyDescent="0.25">
      <c r="A26" s="6"/>
      <c r="B26" s="6"/>
      <c r="C26" s="6"/>
      <c r="E26" s="6"/>
      <c r="F26" s="6"/>
      <c r="G26" s="6"/>
      <c r="H26" s="6"/>
    </row>
    <row r="27" spans="1:26" x14ac:dyDescent="0.25">
      <c r="B27" s="23" t="s">
        <v>42</v>
      </c>
      <c r="C27" s="24"/>
      <c r="D27" s="23"/>
    </row>
    <row r="28" spans="1:26" ht="14.45" customHeight="1" x14ac:dyDescent="0.25">
      <c r="W28" s="29"/>
      <c r="X28" s="29"/>
      <c r="Y28" s="29"/>
      <c r="Z28" s="29"/>
    </row>
    <row r="29" spans="1:26" ht="14.45" customHeight="1" x14ac:dyDescent="0.25">
      <c r="D29" s="101" t="s">
        <v>44</v>
      </c>
      <c r="E29" s="101"/>
      <c r="F29" s="101"/>
      <c r="G29" s="101"/>
      <c r="H29" s="101"/>
      <c r="W29" s="29"/>
      <c r="X29" s="29"/>
      <c r="Y29" s="29"/>
      <c r="Z29" s="29"/>
    </row>
    <row r="30" spans="1:26" x14ac:dyDescent="0.25">
      <c r="D30" s="101"/>
      <c r="E30" s="101"/>
      <c r="F30" s="101"/>
      <c r="G30" s="101"/>
      <c r="H30" s="101"/>
      <c r="W30" s="29"/>
      <c r="X30" s="29"/>
      <c r="Y30" s="29"/>
      <c r="Z30" s="29"/>
    </row>
    <row r="31" spans="1:26" ht="14.45" customHeight="1" x14ac:dyDescent="0.25">
      <c r="D31" s="101"/>
      <c r="E31" s="101"/>
      <c r="F31" s="101"/>
      <c r="G31" s="101"/>
      <c r="H31" s="101"/>
      <c r="I31" s="1"/>
      <c r="J31" s="1"/>
      <c r="K31" s="1"/>
      <c r="L31" s="1"/>
      <c r="W31" s="29"/>
      <c r="X31" s="29"/>
      <c r="Y31" s="29"/>
      <c r="Z31" s="29"/>
    </row>
    <row r="32" spans="1:26" x14ac:dyDescent="0.25">
      <c r="D32" s="101"/>
      <c r="E32" s="101"/>
      <c r="F32" s="101"/>
      <c r="G32" s="101"/>
      <c r="H32" s="101"/>
      <c r="I32" s="1"/>
      <c r="J32" s="1"/>
      <c r="K32" s="1"/>
      <c r="L32" s="1"/>
      <c r="W32" s="29"/>
      <c r="X32" s="29"/>
      <c r="Y32" s="29"/>
      <c r="Z32" s="29"/>
    </row>
    <row r="33" spans="4:26" x14ac:dyDescent="0.25">
      <c r="D33" s="101"/>
      <c r="E33" s="101"/>
      <c r="F33" s="101"/>
      <c r="G33" s="101"/>
      <c r="H33" s="101"/>
      <c r="I33" s="1"/>
      <c r="J33" s="1"/>
      <c r="K33" s="1"/>
      <c r="L33" s="1"/>
      <c r="W33" s="29"/>
      <c r="X33" s="29"/>
      <c r="Y33" s="29"/>
      <c r="Z33" s="29"/>
    </row>
    <row r="34" spans="4:26" x14ac:dyDescent="0.25">
      <c r="D34" s="101"/>
      <c r="E34" s="101"/>
      <c r="F34" s="101"/>
      <c r="G34" s="101"/>
      <c r="H34" s="101"/>
    </row>
  </sheetData>
  <protectedRanges>
    <protectedRange algorithmName="SHA-512" hashValue="b2tL1R3SQVbkKzAcIi2bLtfnUPJnOvVa/VjnzGnNCeEBdr4uN5tcjkb3wEOcssZ9DzRnGWuPQp76W1aAQvtyKw==" saltValue="syaiDWT002uZkiiiiDFVjw==" spinCount="100000" sqref="A18:B18 A7:F7 A19:A24 B19 D18:E24 A8:E17 F8:F24 K12 K17" name="Rozstęp1"/>
    <protectedRange algorithmName="SHA-512" hashValue="b2tL1R3SQVbkKzAcIi2bLtfnUPJnOvVa/VjnzGnNCeEBdr4uN5tcjkb3wEOcssZ9DzRnGWuPQp76W1aAQvtyKw==" saltValue="syaiDWT002uZkiiiiDFVjw==" spinCount="100000" sqref="B20:B24" name="Rozstęp1_2"/>
  </protectedRanges>
  <mergeCells count="25">
    <mergeCell ref="U4:V4"/>
    <mergeCell ref="A1:Z1"/>
    <mergeCell ref="W3:Z3"/>
    <mergeCell ref="Z4:Z5"/>
    <mergeCell ref="A2:Z2"/>
    <mergeCell ref="D4:D5"/>
    <mergeCell ref="E4:E5"/>
    <mergeCell ref="F4:F5"/>
    <mergeCell ref="G4:G5"/>
    <mergeCell ref="H4:H5"/>
    <mergeCell ref="K4:L4"/>
    <mergeCell ref="M4:N4"/>
    <mergeCell ref="O4:P4"/>
    <mergeCell ref="Q4:R4"/>
    <mergeCell ref="W4:X4"/>
    <mergeCell ref="Y4:Y5"/>
    <mergeCell ref="S4:T4"/>
    <mergeCell ref="D29:H34"/>
    <mergeCell ref="D3:H3"/>
    <mergeCell ref="I3:R3"/>
    <mergeCell ref="A3:C3"/>
    <mergeCell ref="B4:B6"/>
    <mergeCell ref="C4:C6"/>
    <mergeCell ref="A4:A6"/>
    <mergeCell ref="I4:J4"/>
  </mergeCells>
  <phoneticPr fontId="6" type="noConversion"/>
  <conditionalFormatting sqref="X7:X24">
    <cfRule type="cellIs" dxfId="9" priority="1" operator="greaterThan">
      <formula>0.7</formula>
    </cfRule>
  </conditionalFormatting>
  <conditionalFormatting sqref="Y7:Y24">
    <cfRule type="containsText" dxfId="8" priority="6" operator="containsText" text="KONIEC KOSZENIA">
      <formula>NOT(ISERROR(SEARCH("KONIEC KOSZENIA",Y7)))</formula>
    </cfRule>
  </conditionalFormatting>
  <conditionalFormatting sqref="Z7:Z24">
    <cfRule type="cellIs" dxfId="7" priority="2" operator="equal">
      <formula>1</formula>
    </cfRule>
    <cfRule type="cellIs" dxfId="6" priority="5" operator="between">
      <formula>0.8</formula>
      <formula>0.999999</formula>
    </cfRule>
    <cfRule type="cellIs" dxfId="5" priority="7" operator="lessThan">
      <formula>0.3</formula>
    </cfRule>
  </conditionalFormatting>
  <printOptions horizontalCentered="1"/>
  <pageMargins left="0" right="0" top="0.19685039370078741" bottom="0" header="0" footer="0"/>
  <pageSetup paperSize="9" scale="59" fitToHeight="0" orientation="landscape" r:id="rId1"/>
  <headerFooter>
    <oddFooter>Strona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6713FB-9C18-469C-A364-FC71B2BC00E8}">
  <dimension ref="A1:AC82"/>
  <sheetViews>
    <sheetView tabSelected="1" topLeftCell="A77" workbookViewId="0">
      <selection activeCell="G81" sqref="G81"/>
    </sheetView>
  </sheetViews>
  <sheetFormatPr defaultRowHeight="15" x14ac:dyDescent="0.25"/>
  <cols>
    <col min="2" max="2" width="12.28515625" customWidth="1"/>
    <col min="5" max="5" width="22.28515625" customWidth="1"/>
    <col min="6" max="6" width="12.5703125" customWidth="1"/>
    <col min="27" max="27" width="13" bestFit="1" customWidth="1"/>
    <col min="29" max="29" width="13" bestFit="1" customWidth="1"/>
  </cols>
  <sheetData>
    <row r="1" spans="1:29" ht="24" thickBot="1" x14ac:dyDescent="0.3">
      <c r="A1" s="145" t="s">
        <v>68</v>
      </c>
      <c r="B1" s="146"/>
      <c r="C1" s="146"/>
      <c r="D1" s="146"/>
      <c r="E1" s="146"/>
      <c r="F1" s="146"/>
      <c r="G1" s="146"/>
      <c r="H1" s="146"/>
      <c r="I1" s="146"/>
      <c r="J1" s="146"/>
      <c r="K1" s="146"/>
      <c r="L1" s="146"/>
      <c r="M1" s="146"/>
      <c r="N1" s="146"/>
      <c r="O1" s="146"/>
      <c r="P1" s="146"/>
      <c r="Q1" s="146"/>
      <c r="R1" s="146"/>
      <c r="S1" s="146"/>
      <c r="T1" s="146"/>
      <c r="U1" s="146"/>
      <c r="V1" s="146"/>
      <c r="W1" s="146"/>
      <c r="X1" s="146"/>
      <c r="Y1" s="146"/>
      <c r="Z1" s="146"/>
      <c r="AA1" s="146"/>
      <c r="AB1" s="146"/>
      <c r="AC1" s="146"/>
    </row>
    <row r="2" spans="1:29" ht="24" thickBot="1" x14ac:dyDescent="0.3">
      <c r="A2" s="147" t="s">
        <v>38</v>
      </c>
      <c r="B2" s="148"/>
      <c r="C2" s="148"/>
      <c r="D2" s="148"/>
      <c r="E2" s="148"/>
      <c r="F2" s="149"/>
      <c r="G2" s="150" t="s">
        <v>39</v>
      </c>
      <c r="H2" s="151"/>
      <c r="I2" s="151"/>
      <c r="J2" s="151"/>
      <c r="K2" s="152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120" t="s">
        <v>41</v>
      </c>
      <c r="AA2" s="121"/>
      <c r="AB2" s="121"/>
      <c r="AC2" s="122"/>
    </row>
    <row r="3" spans="1:29" ht="18.75" x14ac:dyDescent="0.25">
      <c r="A3" s="153" t="s">
        <v>69</v>
      </c>
      <c r="B3" s="155" t="s">
        <v>29</v>
      </c>
      <c r="C3" s="157" t="s">
        <v>70</v>
      </c>
      <c r="D3" s="155" t="s">
        <v>71</v>
      </c>
      <c r="E3" s="155" t="s">
        <v>72</v>
      </c>
      <c r="F3" s="159" t="s">
        <v>73</v>
      </c>
      <c r="G3" s="161" t="s">
        <v>37</v>
      </c>
      <c r="H3" s="163" t="s">
        <v>74</v>
      </c>
      <c r="I3" s="163" t="s">
        <v>33</v>
      </c>
      <c r="J3" s="163" t="s">
        <v>75</v>
      </c>
      <c r="K3" s="164" t="s">
        <v>76</v>
      </c>
      <c r="L3" s="143" t="s">
        <v>56</v>
      </c>
      <c r="M3" s="117"/>
      <c r="N3" s="143" t="s">
        <v>57</v>
      </c>
      <c r="O3" s="117"/>
      <c r="P3" s="143" t="s">
        <v>50</v>
      </c>
      <c r="Q3" s="144"/>
      <c r="R3" s="144" t="s">
        <v>51</v>
      </c>
      <c r="S3" s="144"/>
      <c r="T3" s="144" t="s">
        <v>52</v>
      </c>
      <c r="U3" s="117"/>
      <c r="V3" s="143" t="s">
        <v>53</v>
      </c>
      <c r="W3" s="117"/>
      <c r="X3" s="143" t="s">
        <v>54</v>
      </c>
      <c r="Y3" s="117"/>
      <c r="Z3" s="99" t="s">
        <v>47</v>
      </c>
      <c r="AA3" s="100"/>
      <c r="AB3" s="134" t="s">
        <v>48</v>
      </c>
      <c r="AC3" s="123" t="s">
        <v>49</v>
      </c>
    </row>
    <row r="4" spans="1:29" ht="75" x14ac:dyDescent="0.25">
      <c r="A4" s="154"/>
      <c r="B4" s="156"/>
      <c r="C4" s="158"/>
      <c r="D4" s="156"/>
      <c r="E4" s="156"/>
      <c r="F4" s="160"/>
      <c r="G4" s="162"/>
      <c r="H4" s="129"/>
      <c r="I4" s="129"/>
      <c r="J4" s="129"/>
      <c r="K4" s="165"/>
      <c r="L4" s="20" t="s">
        <v>35</v>
      </c>
      <c r="M4" s="72" t="s">
        <v>34</v>
      </c>
      <c r="N4" s="20" t="s">
        <v>35</v>
      </c>
      <c r="O4" s="72" t="s">
        <v>34</v>
      </c>
      <c r="P4" s="20" t="s">
        <v>35</v>
      </c>
      <c r="Q4" s="72" t="s">
        <v>34</v>
      </c>
      <c r="R4" s="20" t="s">
        <v>35</v>
      </c>
      <c r="S4" s="72" t="s">
        <v>34</v>
      </c>
      <c r="T4" s="20" t="s">
        <v>35</v>
      </c>
      <c r="U4" s="72" t="s">
        <v>34</v>
      </c>
      <c r="V4" s="20" t="s">
        <v>35</v>
      </c>
      <c r="W4" s="72" t="s">
        <v>34</v>
      </c>
      <c r="X4" s="20" t="s">
        <v>35</v>
      </c>
      <c r="Y4" s="72" t="s">
        <v>34</v>
      </c>
      <c r="Z4" s="73" t="s">
        <v>34</v>
      </c>
      <c r="AA4" s="21" t="s">
        <v>40</v>
      </c>
      <c r="AB4" s="135"/>
      <c r="AC4" s="124"/>
    </row>
    <row r="5" spans="1:29" ht="15.75" thickBot="1" x14ac:dyDescent="0.3">
      <c r="A5" s="167"/>
      <c r="B5" s="168"/>
      <c r="C5" s="169"/>
      <c r="D5" s="168"/>
      <c r="E5" s="168"/>
      <c r="F5" s="170"/>
      <c r="G5" s="171" t="s">
        <v>14</v>
      </c>
      <c r="H5" s="8" t="s">
        <v>30</v>
      </c>
      <c r="I5" s="8" t="s">
        <v>0</v>
      </c>
      <c r="J5" s="8" t="s">
        <v>0</v>
      </c>
      <c r="K5" s="47" t="s">
        <v>0</v>
      </c>
      <c r="L5" s="66" t="s">
        <v>14</v>
      </c>
      <c r="M5" s="172" t="s">
        <v>0</v>
      </c>
      <c r="N5" s="66" t="s">
        <v>14</v>
      </c>
      <c r="O5" s="172" t="s">
        <v>0</v>
      </c>
      <c r="P5" s="66" t="s">
        <v>14</v>
      </c>
      <c r="Q5" s="172" t="s">
        <v>0</v>
      </c>
      <c r="R5" s="66" t="s">
        <v>14</v>
      </c>
      <c r="S5" s="172" t="s">
        <v>0</v>
      </c>
      <c r="T5" s="66" t="s">
        <v>14</v>
      </c>
      <c r="U5" s="172" t="s">
        <v>0</v>
      </c>
      <c r="V5" s="66" t="s">
        <v>14</v>
      </c>
      <c r="W5" s="172" t="s">
        <v>0</v>
      </c>
      <c r="X5" s="66" t="s">
        <v>14</v>
      </c>
      <c r="Y5" s="172" t="s">
        <v>0</v>
      </c>
      <c r="Z5" s="172" t="s">
        <v>0</v>
      </c>
      <c r="AA5" s="65" t="s">
        <v>36</v>
      </c>
      <c r="AB5" s="74" t="s">
        <v>0</v>
      </c>
      <c r="AC5" s="47" t="s">
        <v>36</v>
      </c>
    </row>
    <row r="6" spans="1:29" ht="90" x14ac:dyDescent="0.25">
      <c r="A6" s="85">
        <v>1</v>
      </c>
      <c r="B6" s="85" t="s">
        <v>82</v>
      </c>
      <c r="C6" s="96" t="s">
        <v>83</v>
      </c>
      <c r="D6" s="85" t="s">
        <v>77</v>
      </c>
      <c r="E6" s="85" t="s">
        <v>78</v>
      </c>
      <c r="F6" s="91"/>
      <c r="G6" s="84">
        <v>3</v>
      </c>
      <c r="H6" s="80">
        <v>2</v>
      </c>
      <c r="I6" s="14"/>
      <c r="J6" s="173">
        <f t="shared" ref="J6:K21" si="0">G6*I6</f>
        <v>0</v>
      </c>
      <c r="K6" s="174">
        <f t="shared" si="0"/>
        <v>0</v>
      </c>
      <c r="L6" s="54"/>
      <c r="M6" s="37">
        <f t="shared" ref="M6:M69" si="1">L6*I6</f>
        <v>0</v>
      </c>
      <c r="N6" s="54"/>
      <c r="O6" s="37">
        <f t="shared" ref="O6:O69" si="2">N6*I6</f>
        <v>0</v>
      </c>
      <c r="P6" s="54"/>
      <c r="Q6" s="37">
        <f t="shared" ref="Q6:Q69" si="3">P6*I6</f>
        <v>0</v>
      </c>
      <c r="R6" s="54"/>
      <c r="S6" s="37">
        <f t="shared" ref="S6:S69" si="4">R6*I6</f>
        <v>0</v>
      </c>
      <c r="T6" s="54"/>
      <c r="U6" s="37">
        <f t="shared" ref="U6:U69" si="5">I6*T6</f>
        <v>0</v>
      </c>
      <c r="V6" s="54"/>
      <c r="W6" s="37">
        <f t="shared" ref="W6:W69" si="6">V6*I6</f>
        <v>0</v>
      </c>
      <c r="X6" s="54"/>
      <c r="Y6" s="37">
        <f t="shared" ref="Y6:Y69" si="7">I6*X6</f>
        <v>0</v>
      </c>
      <c r="Z6" s="37">
        <f t="shared" ref="Z6:Z13" si="8">SUM(Y6,W6,U6,S6,Q6,O6,M6)</f>
        <v>0</v>
      </c>
      <c r="AA6" s="175" t="e">
        <f>Z6/K6</f>
        <v>#DIV/0!</v>
      </c>
      <c r="AB6" s="166" t="str">
        <f t="shared" ref="AB6:AB40" si="9">IF(Z6=K6,IF(K6=0,"","KONIEC KOSZENIA"),K6-Z6)</f>
        <v/>
      </c>
      <c r="AC6" s="32" t="e">
        <f>IF(AB6="KONIEC KOSZENIA","0%",AB6/K6)</f>
        <v>#VALUE!</v>
      </c>
    </row>
    <row r="7" spans="1:29" ht="90" x14ac:dyDescent="0.25">
      <c r="A7" s="85">
        <v>2</v>
      </c>
      <c r="B7" s="85" t="s">
        <v>84</v>
      </c>
      <c r="C7" s="96" t="s">
        <v>85</v>
      </c>
      <c r="D7" s="85" t="s">
        <v>77</v>
      </c>
      <c r="E7" s="90" t="s">
        <v>78</v>
      </c>
      <c r="F7" s="85"/>
      <c r="G7" s="75">
        <v>3</v>
      </c>
      <c r="H7" s="76">
        <v>2</v>
      </c>
      <c r="I7" s="77"/>
      <c r="J7" s="78">
        <f t="shared" si="0"/>
        <v>0</v>
      </c>
      <c r="K7" s="79">
        <f t="shared" si="0"/>
        <v>0</v>
      </c>
      <c r="L7" s="81"/>
      <c r="M7" s="16">
        <f t="shared" si="1"/>
        <v>0</v>
      </c>
      <c r="N7" s="81"/>
      <c r="O7" s="16">
        <f t="shared" si="2"/>
        <v>0</v>
      </c>
      <c r="P7" s="54"/>
      <c r="Q7" s="16">
        <f t="shared" si="3"/>
        <v>0</v>
      </c>
      <c r="R7" s="81"/>
      <c r="S7" s="16">
        <f t="shared" si="4"/>
        <v>0</v>
      </c>
      <c r="T7" s="81"/>
      <c r="U7" s="16">
        <f t="shared" si="5"/>
        <v>0</v>
      </c>
      <c r="V7" s="81"/>
      <c r="W7" s="16">
        <f t="shared" si="6"/>
        <v>0</v>
      </c>
      <c r="X7" s="81"/>
      <c r="Y7" s="16">
        <f t="shared" si="7"/>
        <v>0</v>
      </c>
      <c r="Z7" s="38">
        <f t="shared" si="8"/>
        <v>0</v>
      </c>
      <c r="AA7" s="175" t="e">
        <f t="shared" ref="AA6:AA69" si="10">Z7/K7</f>
        <v>#DIV/0!</v>
      </c>
      <c r="AB7" s="176" t="str">
        <f t="shared" si="9"/>
        <v/>
      </c>
      <c r="AC7" s="34" t="e">
        <f t="shared" ref="AC6:AC69" si="11">IF(AB7="KONIEC KOSZENIA","0%",AB7/K7)</f>
        <v>#VALUE!</v>
      </c>
    </row>
    <row r="8" spans="1:29" ht="90" x14ac:dyDescent="0.25">
      <c r="A8" s="90">
        <v>3</v>
      </c>
      <c r="B8" s="85" t="s">
        <v>84</v>
      </c>
      <c r="C8" s="96" t="s">
        <v>86</v>
      </c>
      <c r="D8" s="85" t="s">
        <v>77</v>
      </c>
      <c r="E8" s="90" t="s">
        <v>78</v>
      </c>
      <c r="F8" s="85"/>
      <c r="G8" s="75">
        <v>3</v>
      </c>
      <c r="H8" s="76">
        <v>2</v>
      </c>
      <c r="I8" s="77"/>
      <c r="J8" s="78">
        <f t="shared" si="0"/>
        <v>0</v>
      </c>
      <c r="K8" s="79">
        <f t="shared" si="0"/>
        <v>0</v>
      </c>
      <c r="L8" s="81"/>
      <c r="M8" s="16">
        <f t="shared" si="1"/>
        <v>0</v>
      </c>
      <c r="N8" s="81"/>
      <c r="O8" s="16">
        <f t="shared" si="2"/>
        <v>0</v>
      </c>
      <c r="P8" s="54"/>
      <c r="Q8" s="16">
        <f t="shared" si="3"/>
        <v>0</v>
      </c>
      <c r="R8" s="81"/>
      <c r="S8" s="16">
        <f t="shared" si="4"/>
        <v>0</v>
      </c>
      <c r="T8" s="81"/>
      <c r="U8" s="16">
        <f t="shared" si="5"/>
        <v>0</v>
      </c>
      <c r="V8" s="81"/>
      <c r="W8" s="16">
        <f t="shared" si="6"/>
        <v>0</v>
      </c>
      <c r="X8" s="81"/>
      <c r="Y8" s="16">
        <f t="shared" si="7"/>
        <v>0</v>
      </c>
      <c r="Z8" s="38">
        <f t="shared" si="8"/>
        <v>0</v>
      </c>
      <c r="AA8" s="175" t="e">
        <f t="shared" si="10"/>
        <v>#DIV/0!</v>
      </c>
      <c r="AB8" s="176" t="str">
        <f t="shared" si="9"/>
        <v/>
      </c>
      <c r="AC8" s="34" t="e">
        <f t="shared" si="11"/>
        <v>#VALUE!</v>
      </c>
    </row>
    <row r="9" spans="1:29" ht="90" x14ac:dyDescent="0.25">
      <c r="A9" s="90">
        <v>4</v>
      </c>
      <c r="B9" s="85" t="s">
        <v>87</v>
      </c>
      <c r="C9" s="96" t="s">
        <v>88</v>
      </c>
      <c r="D9" s="85" t="s">
        <v>77</v>
      </c>
      <c r="E9" s="90" t="s">
        <v>78</v>
      </c>
      <c r="F9" s="85" t="s">
        <v>89</v>
      </c>
      <c r="G9" s="75">
        <v>63</v>
      </c>
      <c r="H9" s="76">
        <v>2</v>
      </c>
      <c r="I9" s="77"/>
      <c r="J9" s="78">
        <f t="shared" si="0"/>
        <v>0</v>
      </c>
      <c r="K9" s="79">
        <f t="shared" si="0"/>
        <v>0</v>
      </c>
      <c r="L9" s="82"/>
      <c r="M9" s="16">
        <f t="shared" si="1"/>
        <v>0</v>
      </c>
      <c r="N9" s="82"/>
      <c r="O9" s="16">
        <f t="shared" si="2"/>
        <v>0</v>
      </c>
      <c r="P9" s="82"/>
      <c r="Q9" s="16">
        <f t="shared" si="3"/>
        <v>0</v>
      </c>
      <c r="R9" s="82"/>
      <c r="S9" s="16">
        <f t="shared" si="4"/>
        <v>0</v>
      </c>
      <c r="T9" s="82"/>
      <c r="U9" s="16">
        <f t="shared" si="5"/>
        <v>0</v>
      </c>
      <c r="V9" s="82"/>
      <c r="W9" s="16">
        <f t="shared" si="6"/>
        <v>0</v>
      </c>
      <c r="X9" s="82"/>
      <c r="Y9" s="16">
        <f t="shared" si="7"/>
        <v>0</v>
      </c>
      <c r="Z9" s="38">
        <f t="shared" si="8"/>
        <v>0</v>
      </c>
      <c r="AA9" s="175" t="e">
        <f t="shared" si="10"/>
        <v>#DIV/0!</v>
      </c>
      <c r="AB9" s="176" t="str">
        <f t="shared" si="9"/>
        <v/>
      </c>
      <c r="AC9" s="34" t="e">
        <f t="shared" si="11"/>
        <v>#VALUE!</v>
      </c>
    </row>
    <row r="10" spans="1:29" ht="90" x14ac:dyDescent="0.25">
      <c r="A10" s="85">
        <v>5</v>
      </c>
      <c r="B10" s="85" t="s">
        <v>90</v>
      </c>
      <c r="C10" s="96" t="s">
        <v>91</v>
      </c>
      <c r="D10" s="85" t="s">
        <v>77</v>
      </c>
      <c r="E10" s="90" t="s">
        <v>78</v>
      </c>
      <c r="F10" s="85"/>
      <c r="G10" s="75">
        <v>3</v>
      </c>
      <c r="H10" s="76">
        <v>2</v>
      </c>
      <c r="I10" s="77"/>
      <c r="J10" s="78">
        <f t="shared" si="0"/>
        <v>0</v>
      </c>
      <c r="K10" s="79">
        <f t="shared" si="0"/>
        <v>0</v>
      </c>
      <c r="L10" s="82"/>
      <c r="M10" s="16">
        <f t="shared" si="1"/>
        <v>0</v>
      </c>
      <c r="N10" s="82"/>
      <c r="O10" s="16">
        <f t="shared" si="2"/>
        <v>0</v>
      </c>
      <c r="P10" s="82"/>
      <c r="Q10" s="16">
        <f t="shared" si="3"/>
        <v>0</v>
      </c>
      <c r="R10" s="82"/>
      <c r="S10" s="16">
        <f t="shared" si="4"/>
        <v>0</v>
      </c>
      <c r="T10" s="82"/>
      <c r="U10" s="16">
        <f t="shared" si="5"/>
        <v>0</v>
      </c>
      <c r="V10" s="82"/>
      <c r="W10" s="16">
        <f t="shared" si="6"/>
        <v>0</v>
      </c>
      <c r="X10" s="82"/>
      <c r="Y10" s="16">
        <f t="shared" si="7"/>
        <v>0</v>
      </c>
      <c r="Z10" s="38">
        <f t="shared" si="8"/>
        <v>0</v>
      </c>
      <c r="AA10" s="175" t="e">
        <f t="shared" si="10"/>
        <v>#DIV/0!</v>
      </c>
      <c r="AB10" s="176" t="str">
        <f t="shared" si="9"/>
        <v/>
      </c>
      <c r="AC10" s="34" t="e">
        <f t="shared" si="11"/>
        <v>#VALUE!</v>
      </c>
    </row>
    <row r="11" spans="1:29" ht="90" x14ac:dyDescent="0.25">
      <c r="A11" s="90">
        <v>6</v>
      </c>
      <c r="B11" s="85" t="s">
        <v>92</v>
      </c>
      <c r="C11" s="96" t="s">
        <v>93</v>
      </c>
      <c r="D11" s="85" t="s">
        <v>77</v>
      </c>
      <c r="E11" s="90" t="s">
        <v>78</v>
      </c>
      <c r="F11" s="85"/>
      <c r="G11" s="75">
        <v>3</v>
      </c>
      <c r="H11" s="76">
        <v>2</v>
      </c>
      <c r="I11" s="77"/>
      <c r="J11" s="78">
        <f t="shared" si="0"/>
        <v>0</v>
      </c>
      <c r="K11" s="79">
        <f t="shared" si="0"/>
        <v>0</v>
      </c>
      <c r="L11" s="82"/>
      <c r="M11" s="16">
        <f t="shared" si="1"/>
        <v>0</v>
      </c>
      <c r="N11" s="82"/>
      <c r="O11" s="16">
        <f t="shared" si="2"/>
        <v>0</v>
      </c>
      <c r="P11" s="82"/>
      <c r="Q11" s="16">
        <f t="shared" si="3"/>
        <v>0</v>
      </c>
      <c r="R11" s="82"/>
      <c r="S11" s="16">
        <f t="shared" si="4"/>
        <v>0</v>
      </c>
      <c r="T11" s="82"/>
      <c r="U11" s="16">
        <f t="shared" si="5"/>
        <v>0</v>
      </c>
      <c r="V11" s="82"/>
      <c r="W11" s="16">
        <f t="shared" si="6"/>
        <v>0</v>
      </c>
      <c r="X11" s="82"/>
      <c r="Y11" s="16">
        <f t="shared" si="7"/>
        <v>0</v>
      </c>
      <c r="Z11" s="38">
        <f t="shared" si="8"/>
        <v>0</v>
      </c>
      <c r="AA11" s="175" t="e">
        <f t="shared" si="10"/>
        <v>#DIV/0!</v>
      </c>
      <c r="AB11" s="176" t="str">
        <f t="shared" si="9"/>
        <v/>
      </c>
      <c r="AC11" s="34" t="e">
        <f t="shared" si="11"/>
        <v>#VALUE!</v>
      </c>
    </row>
    <row r="12" spans="1:29" ht="90" x14ac:dyDescent="0.25">
      <c r="A12" s="90">
        <v>7</v>
      </c>
      <c r="B12" s="85" t="s">
        <v>94</v>
      </c>
      <c r="C12" s="96" t="s">
        <v>95</v>
      </c>
      <c r="D12" s="85" t="s">
        <v>77</v>
      </c>
      <c r="E12" s="90" t="s">
        <v>78</v>
      </c>
      <c r="F12" s="85"/>
      <c r="G12" s="75">
        <v>3</v>
      </c>
      <c r="H12" s="76">
        <v>2</v>
      </c>
      <c r="I12" s="77"/>
      <c r="J12" s="78">
        <f t="shared" si="0"/>
        <v>0</v>
      </c>
      <c r="K12" s="79">
        <f t="shared" si="0"/>
        <v>0</v>
      </c>
      <c r="L12" s="82"/>
      <c r="M12" s="16">
        <f t="shared" si="1"/>
        <v>0</v>
      </c>
      <c r="N12" s="82"/>
      <c r="O12" s="16">
        <f t="shared" si="2"/>
        <v>0</v>
      </c>
      <c r="P12" s="82"/>
      <c r="Q12" s="16">
        <f t="shared" si="3"/>
        <v>0</v>
      </c>
      <c r="R12" s="82"/>
      <c r="S12" s="16">
        <f t="shared" si="4"/>
        <v>0</v>
      </c>
      <c r="T12" s="82"/>
      <c r="U12" s="16">
        <f t="shared" si="5"/>
        <v>0</v>
      </c>
      <c r="V12" s="82"/>
      <c r="W12" s="16">
        <f t="shared" si="6"/>
        <v>0</v>
      </c>
      <c r="X12" s="82"/>
      <c r="Y12" s="16">
        <f t="shared" si="7"/>
        <v>0</v>
      </c>
      <c r="Z12" s="38">
        <f t="shared" si="8"/>
        <v>0</v>
      </c>
      <c r="AA12" s="175" t="e">
        <f t="shared" si="10"/>
        <v>#DIV/0!</v>
      </c>
      <c r="AB12" s="176" t="str">
        <f t="shared" si="9"/>
        <v/>
      </c>
      <c r="AC12" s="34" t="e">
        <f t="shared" si="11"/>
        <v>#VALUE!</v>
      </c>
    </row>
    <row r="13" spans="1:29" ht="90" x14ac:dyDescent="0.25">
      <c r="A13" s="85">
        <v>8</v>
      </c>
      <c r="B13" s="85" t="s">
        <v>96</v>
      </c>
      <c r="C13" s="96" t="s">
        <v>97</v>
      </c>
      <c r="D13" s="85" t="s">
        <v>77</v>
      </c>
      <c r="E13" s="90" t="s">
        <v>78</v>
      </c>
      <c r="F13" s="85"/>
      <c r="G13" s="75">
        <v>3</v>
      </c>
      <c r="H13" s="76">
        <v>2</v>
      </c>
      <c r="I13" s="77"/>
      <c r="J13" s="78">
        <f t="shared" si="0"/>
        <v>0</v>
      </c>
      <c r="K13" s="79">
        <f t="shared" si="0"/>
        <v>0</v>
      </c>
      <c r="L13" s="82"/>
      <c r="M13" s="16">
        <f t="shared" si="1"/>
        <v>0</v>
      </c>
      <c r="N13" s="82"/>
      <c r="O13" s="16">
        <f t="shared" si="2"/>
        <v>0</v>
      </c>
      <c r="P13" s="82"/>
      <c r="Q13" s="16">
        <f t="shared" si="3"/>
        <v>0</v>
      </c>
      <c r="R13" s="82"/>
      <c r="S13" s="16">
        <f t="shared" si="4"/>
        <v>0</v>
      </c>
      <c r="T13" s="82"/>
      <c r="U13" s="16">
        <f t="shared" si="5"/>
        <v>0</v>
      </c>
      <c r="V13" s="82"/>
      <c r="W13" s="16">
        <f t="shared" si="6"/>
        <v>0</v>
      </c>
      <c r="X13" s="82"/>
      <c r="Y13" s="16">
        <f t="shared" si="7"/>
        <v>0</v>
      </c>
      <c r="Z13" s="38">
        <f t="shared" si="8"/>
        <v>0</v>
      </c>
      <c r="AA13" s="175" t="e">
        <f t="shared" si="10"/>
        <v>#DIV/0!</v>
      </c>
      <c r="AB13" s="176" t="str">
        <f t="shared" si="9"/>
        <v/>
      </c>
      <c r="AC13" s="34" t="e">
        <f t="shared" si="11"/>
        <v>#VALUE!</v>
      </c>
    </row>
    <row r="14" spans="1:29" ht="90" x14ac:dyDescent="0.25">
      <c r="A14" s="90">
        <v>9</v>
      </c>
      <c r="B14" s="85" t="s">
        <v>98</v>
      </c>
      <c r="C14" s="96" t="s">
        <v>99</v>
      </c>
      <c r="D14" s="85" t="s">
        <v>77</v>
      </c>
      <c r="E14" s="90" t="s">
        <v>78</v>
      </c>
      <c r="F14" s="85"/>
      <c r="G14" s="75">
        <v>3</v>
      </c>
      <c r="H14" s="76">
        <v>2</v>
      </c>
      <c r="I14" s="77"/>
      <c r="J14" s="78">
        <f t="shared" si="0"/>
        <v>0</v>
      </c>
      <c r="K14" s="79">
        <f t="shared" si="0"/>
        <v>0</v>
      </c>
      <c r="L14" s="54"/>
      <c r="M14" s="16">
        <f t="shared" si="1"/>
        <v>0</v>
      </c>
      <c r="N14" s="54"/>
      <c r="O14" s="16">
        <f t="shared" si="2"/>
        <v>0</v>
      </c>
      <c r="P14" s="54"/>
      <c r="Q14" s="16">
        <f t="shared" si="3"/>
        <v>0</v>
      </c>
      <c r="R14" s="54"/>
      <c r="S14" s="16">
        <f t="shared" si="4"/>
        <v>0</v>
      </c>
      <c r="T14" s="54"/>
      <c r="U14" s="16">
        <f t="shared" si="5"/>
        <v>0</v>
      </c>
      <c r="V14" s="54"/>
      <c r="W14" s="16">
        <f t="shared" si="6"/>
        <v>0</v>
      </c>
      <c r="X14" s="54"/>
      <c r="Y14" s="16">
        <f t="shared" si="7"/>
        <v>0</v>
      </c>
      <c r="Z14" s="38">
        <f>SUM(Y14,W14,U14,S14,Q14,O14,M14)</f>
        <v>0</v>
      </c>
      <c r="AA14" s="175" t="e">
        <f t="shared" si="10"/>
        <v>#DIV/0!</v>
      </c>
      <c r="AB14" s="176" t="str">
        <f t="shared" si="9"/>
        <v/>
      </c>
      <c r="AC14" s="34" t="e">
        <f t="shared" si="11"/>
        <v>#VALUE!</v>
      </c>
    </row>
    <row r="15" spans="1:29" ht="90" x14ac:dyDescent="0.25">
      <c r="A15" s="90">
        <v>10</v>
      </c>
      <c r="B15" s="85" t="s">
        <v>100</v>
      </c>
      <c r="C15" s="96" t="s">
        <v>101</v>
      </c>
      <c r="D15" s="85" t="s">
        <v>77</v>
      </c>
      <c r="E15" s="90" t="s">
        <v>78</v>
      </c>
      <c r="F15" s="85"/>
      <c r="G15" s="75">
        <v>3</v>
      </c>
      <c r="H15" s="76">
        <v>2</v>
      </c>
      <c r="I15" s="77"/>
      <c r="J15" s="78">
        <f t="shared" si="0"/>
        <v>0</v>
      </c>
      <c r="K15" s="79">
        <f t="shared" si="0"/>
        <v>0</v>
      </c>
      <c r="L15" s="54"/>
      <c r="M15" s="16">
        <f t="shared" si="1"/>
        <v>0</v>
      </c>
      <c r="N15" s="54"/>
      <c r="O15" s="16">
        <f t="shared" si="2"/>
        <v>0</v>
      </c>
      <c r="P15" s="54"/>
      <c r="Q15" s="16">
        <f t="shared" si="3"/>
        <v>0</v>
      </c>
      <c r="R15" s="54"/>
      <c r="S15" s="16">
        <f t="shared" si="4"/>
        <v>0</v>
      </c>
      <c r="T15" s="54"/>
      <c r="U15" s="16">
        <f t="shared" si="5"/>
        <v>0</v>
      </c>
      <c r="V15" s="54"/>
      <c r="W15" s="16">
        <f t="shared" si="6"/>
        <v>0</v>
      </c>
      <c r="X15" s="54"/>
      <c r="Y15" s="16">
        <f t="shared" si="7"/>
        <v>0</v>
      </c>
      <c r="Z15" s="38">
        <f>SUM(Y15,W15,U15,S15,Q15,O15,M15)</f>
        <v>0</v>
      </c>
      <c r="AA15" s="175" t="e">
        <f t="shared" si="10"/>
        <v>#DIV/0!</v>
      </c>
      <c r="AB15" s="176" t="str">
        <f t="shared" si="9"/>
        <v/>
      </c>
      <c r="AC15" s="34" t="e">
        <f t="shared" si="11"/>
        <v>#VALUE!</v>
      </c>
    </row>
    <row r="16" spans="1:29" ht="90" x14ac:dyDescent="0.25">
      <c r="A16" s="85">
        <v>11</v>
      </c>
      <c r="B16" s="85" t="s">
        <v>102</v>
      </c>
      <c r="C16" s="96" t="s">
        <v>103</v>
      </c>
      <c r="D16" s="85" t="s">
        <v>77</v>
      </c>
      <c r="E16" s="90" t="s">
        <v>78</v>
      </c>
      <c r="F16" s="85"/>
      <c r="G16" s="75">
        <v>3</v>
      </c>
      <c r="H16" s="76">
        <v>2</v>
      </c>
      <c r="I16" s="77"/>
      <c r="J16" s="78">
        <f t="shared" si="0"/>
        <v>0</v>
      </c>
      <c r="K16" s="79">
        <f t="shared" si="0"/>
        <v>0</v>
      </c>
      <c r="L16" s="54"/>
      <c r="M16" s="16">
        <f t="shared" si="1"/>
        <v>0</v>
      </c>
      <c r="N16" s="54"/>
      <c r="O16" s="16">
        <f t="shared" si="2"/>
        <v>0</v>
      </c>
      <c r="P16" s="54"/>
      <c r="Q16" s="16">
        <f t="shared" si="3"/>
        <v>0</v>
      </c>
      <c r="R16" s="54"/>
      <c r="S16" s="16">
        <f t="shared" si="4"/>
        <v>0</v>
      </c>
      <c r="T16" s="54"/>
      <c r="U16" s="16">
        <f t="shared" si="5"/>
        <v>0</v>
      </c>
      <c r="V16" s="54"/>
      <c r="W16" s="16">
        <f t="shared" si="6"/>
        <v>0</v>
      </c>
      <c r="X16" s="54"/>
      <c r="Y16" s="16">
        <f t="shared" si="7"/>
        <v>0</v>
      </c>
      <c r="Z16" s="38">
        <f>SUM(Y16,W16,U16,S16,Q16,O16,M16,)</f>
        <v>0</v>
      </c>
      <c r="AA16" s="175" t="e">
        <f t="shared" si="10"/>
        <v>#DIV/0!</v>
      </c>
      <c r="AB16" s="176" t="str">
        <f t="shared" si="9"/>
        <v/>
      </c>
      <c r="AC16" s="34" t="e">
        <f t="shared" si="11"/>
        <v>#VALUE!</v>
      </c>
    </row>
    <row r="17" spans="1:29" ht="90" x14ac:dyDescent="0.25">
      <c r="A17" s="90">
        <v>12</v>
      </c>
      <c r="B17" s="85" t="s">
        <v>104</v>
      </c>
      <c r="C17" s="96" t="s">
        <v>105</v>
      </c>
      <c r="D17" s="85" t="s">
        <v>77</v>
      </c>
      <c r="E17" s="90" t="s">
        <v>78</v>
      </c>
      <c r="F17" s="85"/>
      <c r="G17" s="75">
        <v>3</v>
      </c>
      <c r="H17" s="76">
        <v>2</v>
      </c>
      <c r="I17" s="77"/>
      <c r="J17" s="78">
        <f t="shared" si="0"/>
        <v>0</v>
      </c>
      <c r="K17" s="79">
        <f t="shared" si="0"/>
        <v>0</v>
      </c>
      <c r="L17" s="54"/>
      <c r="M17" s="16">
        <f t="shared" si="1"/>
        <v>0</v>
      </c>
      <c r="N17" s="54"/>
      <c r="O17" s="16">
        <f t="shared" si="2"/>
        <v>0</v>
      </c>
      <c r="P17" s="54"/>
      <c r="Q17" s="16">
        <f t="shared" si="3"/>
        <v>0</v>
      </c>
      <c r="R17" s="54"/>
      <c r="S17" s="16">
        <f t="shared" si="4"/>
        <v>0</v>
      </c>
      <c r="T17" s="54"/>
      <c r="U17" s="16">
        <f t="shared" si="5"/>
        <v>0</v>
      </c>
      <c r="V17" s="54"/>
      <c r="W17" s="16">
        <f t="shared" si="6"/>
        <v>0</v>
      </c>
      <c r="X17" s="54"/>
      <c r="Y17" s="16">
        <f t="shared" si="7"/>
        <v>0</v>
      </c>
      <c r="Z17" s="38">
        <f>SUM(Y17,W17,U17,S17,Q17,O17,M17)</f>
        <v>0</v>
      </c>
      <c r="AA17" s="175" t="e">
        <f t="shared" si="10"/>
        <v>#DIV/0!</v>
      </c>
      <c r="AB17" s="176" t="str">
        <f t="shared" si="9"/>
        <v/>
      </c>
      <c r="AC17" s="34" t="e">
        <f t="shared" si="11"/>
        <v>#VALUE!</v>
      </c>
    </row>
    <row r="18" spans="1:29" ht="90" x14ac:dyDescent="0.25">
      <c r="A18" s="85">
        <v>13</v>
      </c>
      <c r="B18" s="85" t="s">
        <v>106</v>
      </c>
      <c r="C18" s="96" t="s">
        <v>107</v>
      </c>
      <c r="D18" s="85" t="s">
        <v>77</v>
      </c>
      <c r="E18" s="90" t="s">
        <v>78</v>
      </c>
      <c r="F18" s="85"/>
      <c r="G18" s="75">
        <v>3</v>
      </c>
      <c r="H18" s="76">
        <v>2</v>
      </c>
      <c r="I18" s="77"/>
      <c r="J18" s="78">
        <f t="shared" si="0"/>
        <v>0</v>
      </c>
      <c r="K18" s="79">
        <f t="shared" si="0"/>
        <v>0</v>
      </c>
      <c r="L18" s="54"/>
      <c r="M18" s="16">
        <f t="shared" si="1"/>
        <v>0</v>
      </c>
      <c r="N18" s="54"/>
      <c r="O18" s="16">
        <f t="shared" si="2"/>
        <v>0</v>
      </c>
      <c r="P18" s="54"/>
      <c r="Q18" s="16">
        <f t="shared" si="3"/>
        <v>0</v>
      </c>
      <c r="R18" s="54"/>
      <c r="S18" s="16">
        <f t="shared" si="4"/>
        <v>0</v>
      </c>
      <c r="T18" s="54"/>
      <c r="U18" s="16">
        <f t="shared" si="5"/>
        <v>0</v>
      </c>
      <c r="V18" s="54"/>
      <c r="W18" s="16">
        <f t="shared" si="6"/>
        <v>0</v>
      </c>
      <c r="X18" s="54"/>
      <c r="Y18" s="16">
        <f t="shared" si="7"/>
        <v>0</v>
      </c>
      <c r="Z18" s="38">
        <f>SUM(Y18,W18,U18,S18,Q18,O18,M18)</f>
        <v>0</v>
      </c>
      <c r="AA18" s="175" t="e">
        <f t="shared" si="10"/>
        <v>#DIV/0!</v>
      </c>
      <c r="AB18" s="176" t="str">
        <f t="shared" si="9"/>
        <v/>
      </c>
      <c r="AC18" s="34" t="e">
        <f t="shared" si="11"/>
        <v>#VALUE!</v>
      </c>
    </row>
    <row r="19" spans="1:29" ht="90" x14ac:dyDescent="0.25">
      <c r="A19" s="90">
        <v>14</v>
      </c>
      <c r="B19" s="85" t="s">
        <v>108</v>
      </c>
      <c r="C19" s="96" t="s">
        <v>109</v>
      </c>
      <c r="D19" s="85" t="s">
        <v>77</v>
      </c>
      <c r="E19" s="90" t="s">
        <v>78</v>
      </c>
      <c r="F19" s="85"/>
      <c r="G19" s="75">
        <v>3</v>
      </c>
      <c r="H19" s="76">
        <v>2</v>
      </c>
      <c r="I19" s="77"/>
      <c r="J19" s="78">
        <f t="shared" si="0"/>
        <v>0</v>
      </c>
      <c r="K19" s="79">
        <f t="shared" si="0"/>
        <v>0</v>
      </c>
      <c r="L19" s="54"/>
      <c r="M19" s="16">
        <f t="shared" si="1"/>
        <v>0</v>
      </c>
      <c r="N19" s="54"/>
      <c r="O19" s="16">
        <f t="shared" si="2"/>
        <v>0</v>
      </c>
      <c r="P19" s="54"/>
      <c r="Q19" s="16">
        <f t="shared" si="3"/>
        <v>0</v>
      </c>
      <c r="R19" s="54"/>
      <c r="S19" s="16">
        <f t="shared" si="4"/>
        <v>0</v>
      </c>
      <c r="T19" s="54"/>
      <c r="U19" s="16">
        <f t="shared" si="5"/>
        <v>0</v>
      </c>
      <c r="V19" s="54"/>
      <c r="W19" s="16">
        <f t="shared" si="6"/>
        <v>0</v>
      </c>
      <c r="X19" s="54"/>
      <c r="Y19" s="16">
        <f t="shared" si="7"/>
        <v>0</v>
      </c>
      <c r="Z19" s="38">
        <f>SUM(Y19,W19,U19,S19,Q19,O19,M19)</f>
        <v>0</v>
      </c>
      <c r="AA19" s="175" t="e">
        <f t="shared" si="10"/>
        <v>#DIV/0!</v>
      </c>
      <c r="AB19" s="176" t="str">
        <f t="shared" si="9"/>
        <v/>
      </c>
      <c r="AC19" s="34" t="e">
        <f t="shared" si="11"/>
        <v>#VALUE!</v>
      </c>
    </row>
    <row r="20" spans="1:29" ht="90" x14ac:dyDescent="0.25">
      <c r="A20" s="90">
        <v>15</v>
      </c>
      <c r="B20" s="85" t="s">
        <v>110</v>
      </c>
      <c r="C20" s="96" t="s">
        <v>111</v>
      </c>
      <c r="D20" s="85" t="s">
        <v>77</v>
      </c>
      <c r="E20" s="90" t="s">
        <v>78</v>
      </c>
      <c r="F20" s="85"/>
      <c r="G20" s="75">
        <v>3</v>
      </c>
      <c r="H20" s="76">
        <v>2</v>
      </c>
      <c r="I20" s="77"/>
      <c r="J20" s="78">
        <f t="shared" si="0"/>
        <v>0</v>
      </c>
      <c r="K20" s="79">
        <f t="shared" si="0"/>
        <v>0</v>
      </c>
      <c r="L20" s="54"/>
      <c r="M20" s="16">
        <f t="shared" si="1"/>
        <v>0</v>
      </c>
      <c r="N20" s="54"/>
      <c r="O20" s="16">
        <f t="shared" si="2"/>
        <v>0</v>
      </c>
      <c r="P20" s="54"/>
      <c r="Q20" s="16">
        <f t="shared" si="3"/>
        <v>0</v>
      </c>
      <c r="R20" s="54"/>
      <c r="S20" s="16">
        <f t="shared" si="4"/>
        <v>0</v>
      </c>
      <c r="T20" s="54"/>
      <c r="U20" s="16">
        <f t="shared" si="5"/>
        <v>0</v>
      </c>
      <c r="V20" s="54"/>
      <c r="W20" s="16">
        <f t="shared" si="6"/>
        <v>0</v>
      </c>
      <c r="X20" s="54"/>
      <c r="Y20" s="16">
        <f t="shared" si="7"/>
        <v>0</v>
      </c>
      <c r="Z20" s="38">
        <f>SUM(Y20,W20,U20,S20,Q20,O20,M20)</f>
        <v>0</v>
      </c>
      <c r="AA20" s="175" t="e">
        <f t="shared" si="10"/>
        <v>#DIV/0!</v>
      </c>
      <c r="AB20" s="176" t="str">
        <f t="shared" si="9"/>
        <v/>
      </c>
      <c r="AC20" s="34" t="e">
        <f t="shared" si="11"/>
        <v>#VALUE!</v>
      </c>
    </row>
    <row r="21" spans="1:29" ht="90" x14ac:dyDescent="0.25">
      <c r="A21" s="85">
        <v>16</v>
      </c>
      <c r="B21" s="85" t="s">
        <v>110</v>
      </c>
      <c r="C21" s="96" t="s">
        <v>112</v>
      </c>
      <c r="D21" s="85" t="s">
        <v>77</v>
      </c>
      <c r="E21" s="90" t="s">
        <v>78</v>
      </c>
      <c r="F21" s="85"/>
      <c r="G21" s="75">
        <v>3</v>
      </c>
      <c r="H21" s="76">
        <v>2</v>
      </c>
      <c r="I21" s="77"/>
      <c r="J21" s="78">
        <f t="shared" si="0"/>
        <v>0</v>
      </c>
      <c r="K21" s="79">
        <f t="shared" si="0"/>
        <v>0</v>
      </c>
      <c r="L21" s="54"/>
      <c r="M21" s="16">
        <f t="shared" si="1"/>
        <v>0</v>
      </c>
      <c r="N21" s="54"/>
      <c r="O21" s="16">
        <f t="shared" si="2"/>
        <v>0</v>
      </c>
      <c r="P21" s="54"/>
      <c r="Q21" s="16">
        <f t="shared" si="3"/>
        <v>0</v>
      </c>
      <c r="R21" s="54"/>
      <c r="S21" s="16">
        <f t="shared" si="4"/>
        <v>0</v>
      </c>
      <c r="T21" s="54"/>
      <c r="U21" s="16">
        <f t="shared" si="5"/>
        <v>0</v>
      </c>
      <c r="V21" s="54"/>
      <c r="W21" s="16">
        <f t="shared" si="6"/>
        <v>0</v>
      </c>
      <c r="X21" s="54"/>
      <c r="Y21" s="16">
        <f t="shared" si="7"/>
        <v>0</v>
      </c>
      <c r="Z21" s="38">
        <f>SUM(Y21,W21,U21,S21,Q21,O21,M21)</f>
        <v>0</v>
      </c>
      <c r="AA21" s="175" t="e">
        <f t="shared" si="10"/>
        <v>#DIV/0!</v>
      </c>
      <c r="AB21" s="176" t="str">
        <f t="shared" si="9"/>
        <v/>
      </c>
      <c r="AC21" s="34" t="e">
        <f t="shared" si="11"/>
        <v>#VALUE!</v>
      </c>
    </row>
    <row r="22" spans="1:29" ht="90" x14ac:dyDescent="0.25">
      <c r="A22" s="90">
        <v>17</v>
      </c>
      <c r="B22" s="85" t="s">
        <v>113</v>
      </c>
      <c r="C22" s="96" t="s">
        <v>114</v>
      </c>
      <c r="D22" s="85" t="s">
        <v>77</v>
      </c>
      <c r="E22" s="90" t="s">
        <v>78</v>
      </c>
      <c r="F22" s="85"/>
      <c r="G22" s="75">
        <v>3</v>
      </c>
      <c r="H22" s="76">
        <v>2</v>
      </c>
      <c r="I22" s="77"/>
      <c r="J22" s="78">
        <f t="shared" ref="J22:K56" si="12">G22*I22</f>
        <v>0</v>
      </c>
      <c r="K22" s="79">
        <f t="shared" si="12"/>
        <v>0</v>
      </c>
      <c r="L22" s="54"/>
      <c r="M22" s="16">
        <f t="shared" si="1"/>
        <v>0</v>
      </c>
      <c r="N22" s="54"/>
      <c r="O22" s="16">
        <f t="shared" si="2"/>
        <v>0</v>
      </c>
      <c r="P22" s="54"/>
      <c r="Q22" s="16">
        <f t="shared" si="3"/>
        <v>0</v>
      </c>
      <c r="R22" s="54"/>
      <c r="S22" s="16">
        <f t="shared" si="4"/>
        <v>0</v>
      </c>
      <c r="T22" s="54"/>
      <c r="U22" s="16">
        <f t="shared" si="5"/>
        <v>0</v>
      </c>
      <c r="V22" s="54"/>
      <c r="W22" s="16">
        <f t="shared" si="6"/>
        <v>0</v>
      </c>
      <c r="X22" s="54"/>
      <c r="Y22" s="16">
        <f t="shared" si="7"/>
        <v>0</v>
      </c>
      <c r="Z22" s="38">
        <f>SUM(Y22,W22,U22,S22,Q22,O22,M22,)</f>
        <v>0</v>
      </c>
      <c r="AA22" s="175" t="e">
        <f t="shared" si="10"/>
        <v>#DIV/0!</v>
      </c>
      <c r="AB22" s="176" t="str">
        <f t="shared" si="9"/>
        <v/>
      </c>
      <c r="AC22" s="34" t="e">
        <f t="shared" si="11"/>
        <v>#VALUE!</v>
      </c>
    </row>
    <row r="23" spans="1:29" ht="90" x14ac:dyDescent="0.25">
      <c r="A23" s="85">
        <v>18</v>
      </c>
      <c r="B23" s="85" t="s">
        <v>115</v>
      </c>
      <c r="C23" s="96" t="s">
        <v>116</v>
      </c>
      <c r="D23" s="85" t="s">
        <v>77</v>
      </c>
      <c r="E23" s="90" t="s">
        <v>78</v>
      </c>
      <c r="F23" s="85"/>
      <c r="G23" s="75">
        <v>3</v>
      </c>
      <c r="H23" s="76">
        <v>2</v>
      </c>
      <c r="I23" s="77"/>
      <c r="J23" s="78">
        <f t="shared" si="12"/>
        <v>0</v>
      </c>
      <c r="K23" s="79">
        <f t="shared" si="12"/>
        <v>0</v>
      </c>
      <c r="L23" s="54"/>
      <c r="M23" s="16">
        <f t="shared" si="1"/>
        <v>0</v>
      </c>
      <c r="N23" s="54"/>
      <c r="O23" s="16">
        <f t="shared" si="2"/>
        <v>0</v>
      </c>
      <c r="P23" s="54"/>
      <c r="Q23" s="16">
        <f t="shared" si="3"/>
        <v>0</v>
      </c>
      <c r="R23" s="54"/>
      <c r="S23" s="16">
        <f t="shared" si="4"/>
        <v>0</v>
      </c>
      <c r="T23" s="54"/>
      <c r="U23" s="16">
        <f t="shared" si="5"/>
        <v>0</v>
      </c>
      <c r="V23" s="54"/>
      <c r="W23" s="16">
        <f t="shared" si="6"/>
        <v>0</v>
      </c>
      <c r="X23" s="54"/>
      <c r="Y23" s="16">
        <f t="shared" si="7"/>
        <v>0</v>
      </c>
      <c r="Z23" s="38">
        <f>SUM(Y23,W23,U23,S23,Q23,O23,M23,)</f>
        <v>0</v>
      </c>
      <c r="AA23" s="175" t="e">
        <f t="shared" si="10"/>
        <v>#DIV/0!</v>
      </c>
      <c r="AB23" s="176" t="str">
        <f t="shared" si="9"/>
        <v/>
      </c>
      <c r="AC23" s="34" t="e">
        <f t="shared" si="11"/>
        <v>#VALUE!</v>
      </c>
    </row>
    <row r="24" spans="1:29" ht="90" x14ac:dyDescent="0.25">
      <c r="A24" s="90">
        <v>19</v>
      </c>
      <c r="B24" s="85" t="s">
        <v>117</v>
      </c>
      <c r="C24" s="96" t="s">
        <v>118</v>
      </c>
      <c r="D24" s="85" t="s">
        <v>77</v>
      </c>
      <c r="E24" s="90" t="s">
        <v>78</v>
      </c>
      <c r="F24" s="85"/>
      <c r="G24" s="75">
        <v>3</v>
      </c>
      <c r="H24" s="76">
        <v>2</v>
      </c>
      <c r="I24" s="77"/>
      <c r="J24" s="78">
        <f t="shared" si="12"/>
        <v>0</v>
      </c>
      <c r="K24" s="79">
        <f t="shared" si="12"/>
        <v>0</v>
      </c>
      <c r="L24" s="54"/>
      <c r="M24" s="16">
        <f t="shared" si="1"/>
        <v>0</v>
      </c>
      <c r="N24" s="54"/>
      <c r="O24" s="16">
        <f t="shared" si="2"/>
        <v>0</v>
      </c>
      <c r="P24" s="54"/>
      <c r="Q24" s="16">
        <f t="shared" si="3"/>
        <v>0</v>
      </c>
      <c r="R24" s="54"/>
      <c r="S24" s="16">
        <f t="shared" si="4"/>
        <v>0</v>
      </c>
      <c r="T24" s="54"/>
      <c r="U24" s="16">
        <f t="shared" si="5"/>
        <v>0</v>
      </c>
      <c r="V24" s="54"/>
      <c r="W24" s="16">
        <f t="shared" si="6"/>
        <v>0</v>
      </c>
      <c r="X24" s="54"/>
      <c r="Y24" s="16">
        <f t="shared" si="7"/>
        <v>0</v>
      </c>
      <c r="Z24" s="38">
        <f>SUM(Y24,W24,U24,S24,Q24,O24,M24,)</f>
        <v>0</v>
      </c>
      <c r="AA24" s="175" t="e">
        <f t="shared" si="10"/>
        <v>#DIV/0!</v>
      </c>
      <c r="AB24" s="176" t="str">
        <f t="shared" si="9"/>
        <v/>
      </c>
      <c r="AC24" s="34" t="e">
        <f t="shared" si="11"/>
        <v>#VALUE!</v>
      </c>
    </row>
    <row r="25" spans="1:29" ht="62.45" customHeight="1" x14ac:dyDescent="0.25">
      <c r="A25" s="85">
        <v>20</v>
      </c>
      <c r="B25" s="85" t="s">
        <v>119</v>
      </c>
      <c r="C25" s="96" t="s">
        <v>120</v>
      </c>
      <c r="D25" s="85" t="s">
        <v>77</v>
      </c>
      <c r="E25" s="90" t="s">
        <v>78</v>
      </c>
      <c r="F25" s="85"/>
      <c r="G25" s="75">
        <v>3</v>
      </c>
      <c r="H25" s="76">
        <v>2</v>
      </c>
      <c r="I25" s="77"/>
      <c r="J25" s="78">
        <f t="shared" si="12"/>
        <v>0</v>
      </c>
      <c r="K25" s="79">
        <f t="shared" si="12"/>
        <v>0</v>
      </c>
      <c r="L25" s="54"/>
      <c r="M25" s="16">
        <f t="shared" si="1"/>
        <v>0</v>
      </c>
      <c r="N25" s="54"/>
      <c r="O25" s="16">
        <f t="shared" si="2"/>
        <v>0</v>
      </c>
      <c r="P25" s="54"/>
      <c r="Q25" s="16">
        <f t="shared" si="3"/>
        <v>0</v>
      </c>
      <c r="R25" s="54"/>
      <c r="S25" s="16">
        <f t="shared" si="4"/>
        <v>0</v>
      </c>
      <c r="T25" s="54"/>
      <c r="U25" s="16">
        <f t="shared" si="5"/>
        <v>0</v>
      </c>
      <c r="V25" s="54"/>
      <c r="W25" s="16">
        <f t="shared" si="6"/>
        <v>0</v>
      </c>
      <c r="X25" s="54"/>
      <c r="Y25" s="16">
        <f t="shared" si="7"/>
        <v>0</v>
      </c>
      <c r="Z25" s="38">
        <f>SUM(Y25,W25,U25,S25,Q25,O25,M25)</f>
        <v>0</v>
      </c>
      <c r="AA25" s="175" t="e">
        <f t="shared" si="10"/>
        <v>#DIV/0!</v>
      </c>
      <c r="AB25" s="176" t="str">
        <f t="shared" si="9"/>
        <v/>
      </c>
      <c r="AC25" s="34" t="e">
        <f t="shared" si="11"/>
        <v>#VALUE!</v>
      </c>
    </row>
    <row r="26" spans="1:29" ht="90" x14ac:dyDescent="0.25">
      <c r="A26" s="90">
        <v>21</v>
      </c>
      <c r="B26" s="85" t="s">
        <v>121</v>
      </c>
      <c r="C26" s="96" t="s">
        <v>122</v>
      </c>
      <c r="D26" s="85" t="s">
        <v>77</v>
      </c>
      <c r="E26" s="90" t="s">
        <v>78</v>
      </c>
      <c r="F26" s="85"/>
      <c r="G26" s="75">
        <v>3</v>
      </c>
      <c r="H26" s="76">
        <v>2</v>
      </c>
      <c r="I26" s="77"/>
      <c r="J26" s="78">
        <f t="shared" si="12"/>
        <v>0</v>
      </c>
      <c r="K26" s="79">
        <f t="shared" si="12"/>
        <v>0</v>
      </c>
      <c r="L26" s="54"/>
      <c r="M26" s="16">
        <f t="shared" si="1"/>
        <v>0</v>
      </c>
      <c r="N26" s="54"/>
      <c r="O26" s="16">
        <f t="shared" si="2"/>
        <v>0</v>
      </c>
      <c r="P26" s="54"/>
      <c r="Q26" s="16">
        <f t="shared" si="3"/>
        <v>0</v>
      </c>
      <c r="R26" s="54"/>
      <c r="S26" s="16">
        <f t="shared" si="4"/>
        <v>0</v>
      </c>
      <c r="T26" s="54"/>
      <c r="U26" s="16">
        <f t="shared" si="5"/>
        <v>0</v>
      </c>
      <c r="V26" s="54"/>
      <c r="W26" s="16">
        <f t="shared" si="6"/>
        <v>0</v>
      </c>
      <c r="X26" s="54"/>
      <c r="Y26" s="16">
        <f t="shared" si="7"/>
        <v>0</v>
      </c>
      <c r="Z26" s="38">
        <f>SUM(Y26,W26,U26,S26,Q26,O26,M26)</f>
        <v>0</v>
      </c>
      <c r="AA26" s="175" t="e">
        <f t="shared" si="10"/>
        <v>#DIV/0!</v>
      </c>
      <c r="AB26" s="176" t="str">
        <f t="shared" si="9"/>
        <v/>
      </c>
      <c r="AC26" s="34" t="e">
        <f t="shared" si="11"/>
        <v>#VALUE!</v>
      </c>
    </row>
    <row r="27" spans="1:29" ht="90" x14ac:dyDescent="0.25">
      <c r="A27" s="90">
        <v>22</v>
      </c>
      <c r="B27" s="85" t="s">
        <v>123</v>
      </c>
      <c r="C27" s="96" t="s">
        <v>124</v>
      </c>
      <c r="D27" s="85" t="s">
        <v>77</v>
      </c>
      <c r="E27" s="90" t="s">
        <v>78</v>
      </c>
      <c r="F27" s="85"/>
      <c r="G27" s="75">
        <v>3</v>
      </c>
      <c r="H27" s="76">
        <v>2</v>
      </c>
      <c r="I27" s="77"/>
      <c r="J27" s="78">
        <f t="shared" si="12"/>
        <v>0</v>
      </c>
      <c r="K27" s="79">
        <f t="shared" si="12"/>
        <v>0</v>
      </c>
      <c r="L27" s="54"/>
      <c r="M27" s="16">
        <f t="shared" si="1"/>
        <v>0</v>
      </c>
      <c r="N27" s="54"/>
      <c r="O27" s="16">
        <f t="shared" si="2"/>
        <v>0</v>
      </c>
      <c r="P27" s="54"/>
      <c r="Q27" s="16">
        <f t="shared" si="3"/>
        <v>0</v>
      </c>
      <c r="R27" s="54"/>
      <c r="S27" s="16">
        <f t="shared" si="4"/>
        <v>0</v>
      </c>
      <c r="T27" s="54"/>
      <c r="U27" s="16">
        <f t="shared" si="5"/>
        <v>0</v>
      </c>
      <c r="V27" s="54"/>
      <c r="W27" s="16">
        <f t="shared" si="6"/>
        <v>0</v>
      </c>
      <c r="X27" s="54"/>
      <c r="Y27" s="16">
        <f t="shared" si="7"/>
        <v>0</v>
      </c>
      <c r="Z27" s="38">
        <f>SUM(Y27,W27,U27,S27,Q27,O27,M27)</f>
        <v>0</v>
      </c>
      <c r="AA27" s="175" t="e">
        <f t="shared" si="10"/>
        <v>#DIV/0!</v>
      </c>
      <c r="AB27" s="176" t="str">
        <f t="shared" si="9"/>
        <v/>
      </c>
      <c r="AC27" s="34" t="e">
        <f t="shared" si="11"/>
        <v>#VALUE!</v>
      </c>
    </row>
    <row r="28" spans="1:29" ht="90" x14ac:dyDescent="0.25">
      <c r="A28" s="85">
        <v>23</v>
      </c>
      <c r="B28" s="85" t="s">
        <v>125</v>
      </c>
      <c r="C28" s="96" t="s">
        <v>126</v>
      </c>
      <c r="D28" s="85" t="s">
        <v>77</v>
      </c>
      <c r="E28" s="90" t="s">
        <v>78</v>
      </c>
      <c r="F28" s="85"/>
      <c r="G28" s="75">
        <v>3</v>
      </c>
      <c r="H28" s="76">
        <v>2</v>
      </c>
      <c r="I28" s="77"/>
      <c r="J28" s="78">
        <f t="shared" si="12"/>
        <v>0</v>
      </c>
      <c r="K28" s="79">
        <f t="shared" si="12"/>
        <v>0</v>
      </c>
      <c r="L28" s="54"/>
      <c r="M28" s="16">
        <f t="shared" si="1"/>
        <v>0</v>
      </c>
      <c r="N28" s="54"/>
      <c r="O28" s="16">
        <f t="shared" si="2"/>
        <v>0</v>
      </c>
      <c r="P28" s="54"/>
      <c r="Q28" s="16">
        <f t="shared" si="3"/>
        <v>0</v>
      </c>
      <c r="R28" s="54"/>
      <c r="S28" s="16">
        <f t="shared" si="4"/>
        <v>0</v>
      </c>
      <c r="T28" s="54"/>
      <c r="U28" s="16">
        <f t="shared" si="5"/>
        <v>0</v>
      </c>
      <c r="V28" s="54"/>
      <c r="W28" s="16">
        <f t="shared" si="6"/>
        <v>0</v>
      </c>
      <c r="X28" s="54"/>
      <c r="Y28" s="16">
        <f t="shared" si="7"/>
        <v>0</v>
      </c>
      <c r="Z28" s="38">
        <f>SUM(Y28,W28,U28,S28,Q28,O28,M28,)</f>
        <v>0</v>
      </c>
      <c r="AA28" s="175" t="e">
        <f t="shared" si="10"/>
        <v>#DIV/0!</v>
      </c>
      <c r="AB28" s="176" t="str">
        <f t="shared" si="9"/>
        <v/>
      </c>
      <c r="AC28" s="34" t="e">
        <f t="shared" si="11"/>
        <v>#VALUE!</v>
      </c>
    </row>
    <row r="29" spans="1:29" ht="90" x14ac:dyDescent="0.25">
      <c r="A29" s="90">
        <v>24</v>
      </c>
      <c r="B29" s="85" t="s">
        <v>127</v>
      </c>
      <c r="C29" s="96" t="s">
        <v>128</v>
      </c>
      <c r="D29" s="85" t="s">
        <v>77</v>
      </c>
      <c r="E29" s="90" t="s">
        <v>78</v>
      </c>
      <c r="F29" s="85"/>
      <c r="G29" s="75">
        <v>3</v>
      </c>
      <c r="H29" s="76">
        <v>2</v>
      </c>
      <c r="I29" s="77"/>
      <c r="J29" s="78">
        <f t="shared" si="12"/>
        <v>0</v>
      </c>
      <c r="K29" s="79">
        <f t="shared" si="12"/>
        <v>0</v>
      </c>
      <c r="L29" s="54"/>
      <c r="M29" s="16">
        <f t="shared" si="1"/>
        <v>0</v>
      </c>
      <c r="N29" s="54"/>
      <c r="O29" s="16">
        <f t="shared" si="2"/>
        <v>0</v>
      </c>
      <c r="P29" s="54"/>
      <c r="Q29" s="16">
        <f t="shared" si="3"/>
        <v>0</v>
      </c>
      <c r="R29" s="54"/>
      <c r="S29" s="16">
        <f t="shared" si="4"/>
        <v>0</v>
      </c>
      <c r="T29" s="54"/>
      <c r="U29" s="16">
        <f t="shared" si="5"/>
        <v>0</v>
      </c>
      <c r="V29" s="54"/>
      <c r="W29" s="16">
        <f t="shared" si="6"/>
        <v>0</v>
      </c>
      <c r="X29" s="54"/>
      <c r="Y29" s="16">
        <f t="shared" si="7"/>
        <v>0</v>
      </c>
      <c r="Z29" s="38">
        <f t="shared" ref="Z29:Z38" si="13">SUM(Y29,W29,U29,S29,Q29,O29,M29)</f>
        <v>0</v>
      </c>
      <c r="AA29" s="175" t="e">
        <f t="shared" si="10"/>
        <v>#DIV/0!</v>
      </c>
      <c r="AB29" s="176" t="str">
        <f t="shared" si="9"/>
        <v/>
      </c>
      <c r="AC29" s="34" t="e">
        <f t="shared" si="11"/>
        <v>#VALUE!</v>
      </c>
    </row>
    <row r="30" spans="1:29" ht="90" x14ac:dyDescent="0.25">
      <c r="A30" s="90">
        <v>25</v>
      </c>
      <c r="B30" s="85" t="s">
        <v>129</v>
      </c>
      <c r="C30" s="96" t="s">
        <v>130</v>
      </c>
      <c r="D30" s="85" t="s">
        <v>77</v>
      </c>
      <c r="E30" s="90" t="s">
        <v>78</v>
      </c>
      <c r="F30" s="85"/>
      <c r="G30" s="75">
        <v>3</v>
      </c>
      <c r="H30" s="76">
        <v>2</v>
      </c>
      <c r="I30" s="77"/>
      <c r="J30" s="78">
        <f t="shared" si="12"/>
        <v>0</v>
      </c>
      <c r="K30" s="79">
        <f t="shared" si="12"/>
        <v>0</v>
      </c>
      <c r="L30" s="54"/>
      <c r="M30" s="16">
        <f t="shared" si="1"/>
        <v>0</v>
      </c>
      <c r="N30" s="54"/>
      <c r="O30" s="16">
        <f t="shared" si="2"/>
        <v>0</v>
      </c>
      <c r="P30" s="54"/>
      <c r="Q30" s="16">
        <f t="shared" si="3"/>
        <v>0</v>
      </c>
      <c r="R30" s="54"/>
      <c r="S30" s="16">
        <f t="shared" si="4"/>
        <v>0</v>
      </c>
      <c r="T30" s="54"/>
      <c r="U30" s="16">
        <f t="shared" si="5"/>
        <v>0</v>
      </c>
      <c r="V30" s="54"/>
      <c r="W30" s="16">
        <f t="shared" si="6"/>
        <v>0</v>
      </c>
      <c r="X30" s="54"/>
      <c r="Y30" s="16">
        <f t="shared" si="7"/>
        <v>0</v>
      </c>
      <c r="Z30" s="38">
        <f t="shared" si="13"/>
        <v>0</v>
      </c>
      <c r="AA30" s="175" t="e">
        <f t="shared" si="10"/>
        <v>#DIV/0!</v>
      </c>
      <c r="AB30" s="176" t="str">
        <f t="shared" si="9"/>
        <v/>
      </c>
      <c r="AC30" s="34" t="e">
        <f t="shared" si="11"/>
        <v>#VALUE!</v>
      </c>
    </row>
    <row r="31" spans="1:29" ht="90" x14ac:dyDescent="0.25">
      <c r="A31" s="90">
        <v>26</v>
      </c>
      <c r="B31" s="93" t="s">
        <v>131</v>
      </c>
      <c r="C31" s="98" t="s">
        <v>132</v>
      </c>
      <c r="D31" s="93" t="s">
        <v>77</v>
      </c>
      <c r="E31" s="85" t="s">
        <v>78</v>
      </c>
      <c r="F31" s="85"/>
      <c r="G31" s="75">
        <v>3</v>
      </c>
      <c r="H31" s="76">
        <v>2</v>
      </c>
      <c r="I31" s="77"/>
      <c r="J31" s="78">
        <f t="shared" si="12"/>
        <v>0</v>
      </c>
      <c r="K31" s="79">
        <f t="shared" si="12"/>
        <v>0</v>
      </c>
      <c r="L31" s="54"/>
      <c r="M31" s="16">
        <f t="shared" si="1"/>
        <v>0</v>
      </c>
      <c r="N31" s="54"/>
      <c r="O31" s="16">
        <f t="shared" si="2"/>
        <v>0</v>
      </c>
      <c r="P31" s="54"/>
      <c r="Q31" s="16">
        <f t="shared" si="3"/>
        <v>0</v>
      </c>
      <c r="R31" s="54"/>
      <c r="S31" s="16">
        <f t="shared" si="4"/>
        <v>0</v>
      </c>
      <c r="T31" s="54"/>
      <c r="U31" s="16">
        <f t="shared" si="5"/>
        <v>0</v>
      </c>
      <c r="V31" s="54"/>
      <c r="W31" s="16">
        <f t="shared" si="6"/>
        <v>0</v>
      </c>
      <c r="X31" s="54"/>
      <c r="Y31" s="16">
        <f t="shared" si="7"/>
        <v>0</v>
      </c>
      <c r="Z31" s="38">
        <f t="shared" si="13"/>
        <v>0</v>
      </c>
      <c r="AA31" s="175" t="e">
        <f t="shared" si="10"/>
        <v>#DIV/0!</v>
      </c>
      <c r="AB31" s="176" t="str">
        <f t="shared" si="9"/>
        <v/>
      </c>
      <c r="AC31" s="34" t="e">
        <f t="shared" si="11"/>
        <v>#VALUE!</v>
      </c>
    </row>
    <row r="32" spans="1:29" ht="90" x14ac:dyDescent="0.25">
      <c r="A32" s="90">
        <v>27</v>
      </c>
      <c r="B32" s="85" t="s">
        <v>133</v>
      </c>
      <c r="C32" s="96" t="s">
        <v>134</v>
      </c>
      <c r="D32" s="85" t="s">
        <v>77</v>
      </c>
      <c r="E32" s="90" t="s">
        <v>78</v>
      </c>
      <c r="F32" s="92"/>
      <c r="G32" s="75">
        <v>3</v>
      </c>
      <c r="H32" s="76">
        <v>2</v>
      </c>
      <c r="I32" s="77"/>
      <c r="J32" s="78">
        <f t="shared" si="12"/>
        <v>0</v>
      </c>
      <c r="K32" s="79">
        <f t="shared" si="12"/>
        <v>0</v>
      </c>
      <c r="L32" s="54"/>
      <c r="M32" s="16">
        <f t="shared" si="1"/>
        <v>0</v>
      </c>
      <c r="N32" s="54"/>
      <c r="O32" s="16">
        <f t="shared" si="2"/>
        <v>0</v>
      </c>
      <c r="P32" s="54"/>
      <c r="Q32" s="16">
        <f t="shared" si="3"/>
        <v>0</v>
      </c>
      <c r="R32" s="54"/>
      <c r="S32" s="16">
        <f t="shared" si="4"/>
        <v>0</v>
      </c>
      <c r="T32" s="54"/>
      <c r="U32" s="16">
        <f t="shared" si="5"/>
        <v>0</v>
      </c>
      <c r="V32" s="54"/>
      <c r="W32" s="16">
        <f t="shared" si="6"/>
        <v>0</v>
      </c>
      <c r="X32" s="54"/>
      <c r="Y32" s="16">
        <f t="shared" si="7"/>
        <v>0</v>
      </c>
      <c r="Z32" s="38">
        <f t="shared" si="13"/>
        <v>0</v>
      </c>
      <c r="AA32" s="175" t="e">
        <f t="shared" si="10"/>
        <v>#DIV/0!</v>
      </c>
      <c r="AB32" s="176" t="str">
        <f t="shared" si="9"/>
        <v/>
      </c>
      <c r="AC32" s="34" t="e">
        <f t="shared" si="11"/>
        <v>#VALUE!</v>
      </c>
    </row>
    <row r="33" spans="1:29" x14ac:dyDescent="0.25">
      <c r="A33" s="136">
        <v>28</v>
      </c>
      <c r="B33" s="136" t="s">
        <v>127</v>
      </c>
      <c r="C33" s="138" t="s">
        <v>135</v>
      </c>
      <c r="D33" s="136" t="s">
        <v>77</v>
      </c>
      <c r="E33" s="140" t="s">
        <v>78</v>
      </c>
      <c r="F33" s="80" t="s">
        <v>79</v>
      </c>
      <c r="G33" s="75">
        <v>3</v>
      </c>
      <c r="H33" s="76">
        <v>2</v>
      </c>
      <c r="I33" s="77"/>
      <c r="J33" s="78">
        <f t="shared" si="12"/>
        <v>0</v>
      </c>
      <c r="K33" s="79">
        <f t="shared" si="12"/>
        <v>0</v>
      </c>
      <c r="L33" s="54"/>
      <c r="M33" s="16">
        <f t="shared" si="1"/>
        <v>0</v>
      </c>
      <c r="N33" s="54"/>
      <c r="O33" s="16">
        <f t="shared" si="2"/>
        <v>0</v>
      </c>
      <c r="P33" s="54"/>
      <c r="Q33" s="16">
        <f t="shared" si="3"/>
        <v>0</v>
      </c>
      <c r="R33" s="54"/>
      <c r="S33" s="16">
        <f t="shared" si="4"/>
        <v>0</v>
      </c>
      <c r="T33" s="54"/>
      <c r="U33" s="16">
        <f t="shared" si="5"/>
        <v>0</v>
      </c>
      <c r="V33" s="54"/>
      <c r="W33" s="16">
        <f t="shared" si="6"/>
        <v>0</v>
      </c>
      <c r="X33" s="54"/>
      <c r="Y33" s="16">
        <f t="shared" si="7"/>
        <v>0</v>
      </c>
      <c r="Z33" s="38">
        <f t="shared" si="13"/>
        <v>0</v>
      </c>
      <c r="AA33" s="175" t="e">
        <f t="shared" si="10"/>
        <v>#DIV/0!</v>
      </c>
      <c r="AB33" s="176" t="str">
        <f t="shared" si="9"/>
        <v/>
      </c>
      <c r="AC33" s="34" t="e">
        <f t="shared" si="11"/>
        <v>#VALUE!</v>
      </c>
    </row>
    <row r="34" spans="1:29" ht="180" x14ac:dyDescent="0.25">
      <c r="A34" s="141"/>
      <c r="B34" s="137"/>
      <c r="C34" s="139"/>
      <c r="D34" s="137"/>
      <c r="E34" s="140"/>
      <c r="F34" s="93" t="s">
        <v>136</v>
      </c>
      <c r="G34" s="75">
        <v>264</v>
      </c>
      <c r="H34" s="76">
        <v>2</v>
      </c>
      <c r="I34" s="77"/>
      <c r="J34" s="78">
        <f t="shared" si="12"/>
        <v>0</v>
      </c>
      <c r="K34" s="79">
        <f t="shared" si="12"/>
        <v>0</v>
      </c>
      <c r="L34" s="54"/>
      <c r="M34" s="16">
        <f t="shared" si="1"/>
        <v>0</v>
      </c>
      <c r="N34" s="54"/>
      <c r="O34" s="16">
        <f t="shared" si="2"/>
        <v>0</v>
      </c>
      <c r="P34" s="54"/>
      <c r="Q34" s="16">
        <f t="shared" si="3"/>
        <v>0</v>
      </c>
      <c r="R34" s="54"/>
      <c r="S34" s="16">
        <f t="shared" si="4"/>
        <v>0</v>
      </c>
      <c r="T34" s="54"/>
      <c r="U34" s="16">
        <f t="shared" si="5"/>
        <v>0</v>
      </c>
      <c r="V34" s="54"/>
      <c r="W34" s="16">
        <f t="shared" si="6"/>
        <v>0</v>
      </c>
      <c r="X34" s="54"/>
      <c r="Y34" s="16">
        <f t="shared" si="7"/>
        <v>0</v>
      </c>
      <c r="Z34" s="38">
        <f t="shared" si="13"/>
        <v>0</v>
      </c>
      <c r="AA34" s="175" t="e">
        <f t="shared" si="10"/>
        <v>#DIV/0!</v>
      </c>
      <c r="AB34" s="176" t="str">
        <f t="shared" si="9"/>
        <v/>
      </c>
      <c r="AC34" s="34" t="e">
        <f t="shared" si="11"/>
        <v>#VALUE!</v>
      </c>
    </row>
    <row r="35" spans="1:29" ht="90" x14ac:dyDescent="0.25">
      <c r="A35" s="85">
        <v>29</v>
      </c>
      <c r="B35" s="85" t="s">
        <v>137</v>
      </c>
      <c r="C35" s="96" t="s">
        <v>138</v>
      </c>
      <c r="D35" s="85" t="s">
        <v>77</v>
      </c>
      <c r="E35" s="90" t="s">
        <v>78</v>
      </c>
      <c r="F35" s="85"/>
      <c r="G35" s="75">
        <v>3</v>
      </c>
      <c r="H35" s="76">
        <v>2</v>
      </c>
      <c r="I35" s="77"/>
      <c r="J35" s="78">
        <f t="shared" si="12"/>
        <v>0</v>
      </c>
      <c r="K35" s="79">
        <f t="shared" si="12"/>
        <v>0</v>
      </c>
      <c r="L35" s="54"/>
      <c r="M35" s="16">
        <f t="shared" si="1"/>
        <v>0</v>
      </c>
      <c r="N35" s="54"/>
      <c r="O35" s="16">
        <f t="shared" si="2"/>
        <v>0</v>
      </c>
      <c r="P35" s="54"/>
      <c r="Q35" s="16">
        <f t="shared" si="3"/>
        <v>0</v>
      </c>
      <c r="R35" s="54"/>
      <c r="S35" s="16">
        <f t="shared" si="4"/>
        <v>0</v>
      </c>
      <c r="T35" s="54"/>
      <c r="U35" s="16">
        <f t="shared" si="5"/>
        <v>0</v>
      </c>
      <c r="V35" s="54"/>
      <c r="W35" s="16">
        <f t="shared" si="6"/>
        <v>0</v>
      </c>
      <c r="X35" s="54"/>
      <c r="Y35" s="16">
        <f t="shared" si="7"/>
        <v>0</v>
      </c>
      <c r="Z35" s="38">
        <f t="shared" si="13"/>
        <v>0</v>
      </c>
      <c r="AA35" s="175" t="e">
        <f t="shared" si="10"/>
        <v>#DIV/0!</v>
      </c>
      <c r="AB35" s="176" t="str">
        <f t="shared" si="9"/>
        <v/>
      </c>
      <c r="AC35" s="34" t="e">
        <f t="shared" si="11"/>
        <v>#VALUE!</v>
      </c>
    </row>
    <row r="36" spans="1:29" ht="90" x14ac:dyDescent="0.25">
      <c r="A36" s="85">
        <v>30</v>
      </c>
      <c r="B36" s="85" t="s">
        <v>137</v>
      </c>
      <c r="C36" s="96" t="s">
        <v>139</v>
      </c>
      <c r="D36" s="85" t="s">
        <v>77</v>
      </c>
      <c r="E36" s="90" t="s">
        <v>78</v>
      </c>
      <c r="F36" s="85"/>
      <c r="G36" s="75">
        <v>3</v>
      </c>
      <c r="H36" s="76">
        <v>2</v>
      </c>
      <c r="I36" s="77"/>
      <c r="J36" s="78">
        <f t="shared" si="12"/>
        <v>0</v>
      </c>
      <c r="K36" s="79">
        <f t="shared" si="12"/>
        <v>0</v>
      </c>
      <c r="L36" s="54"/>
      <c r="M36" s="16">
        <f t="shared" si="1"/>
        <v>0</v>
      </c>
      <c r="N36" s="54"/>
      <c r="O36" s="16">
        <f t="shared" si="2"/>
        <v>0</v>
      </c>
      <c r="P36" s="54"/>
      <c r="Q36" s="16">
        <f t="shared" si="3"/>
        <v>0</v>
      </c>
      <c r="R36" s="54"/>
      <c r="S36" s="16">
        <f t="shared" si="4"/>
        <v>0</v>
      </c>
      <c r="T36" s="54"/>
      <c r="U36" s="16">
        <f t="shared" si="5"/>
        <v>0</v>
      </c>
      <c r="V36" s="54"/>
      <c r="W36" s="16">
        <f t="shared" si="6"/>
        <v>0</v>
      </c>
      <c r="X36" s="54"/>
      <c r="Y36" s="16">
        <f t="shared" si="7"/>
        <v>0</v>
      </c>
      <c r="Z36" s="38">
        <f t="shared" si="13"/>
        <v>0</v>
      </c>
      <c r="AA36" s="175" t="e">
        <f t="shared" si="10"/>
        <v>#DIV/0!</v>
      </c>
      <c r="AB36" s="176" t="str">
        <f t="shared" si="9"/>
        <v/>
      </c>
      <c r="AC36" s="34" t="e">
        <f t="shared" si="11"/>
        <v>#VALUE!</v>
      </c>
    </row>
    <row r="37" spans="1:29" ht="120" x14ac:dyDescent="0.25">
      <c r="A37" s="85">
        <v>31</v>
      </c>
      <c r="B37" s="85" t="s">
        <v>140</v>
      </c>
      <c r="C37" s="96" t="s">
        <v>141</v>
      </c>
      <c r="D37" s="85" t="s">
        <v>77</v>
      </c>
      <c r="E37" s="90" t="s">
        <v>78</v>
      </c>
      <c r="F37" s="85" t="s">
        <v>142</v>
      </c>
      <c r="G37" s="75">
        <v>603</v>
      </c>
      <c r="H37" s="76">
        <v>2</v>
      </c>
      <c r="I37" s="77"/>
      <c r="J37" s="78">
        <f t="shared" si="12"/>
        <v>0</v>
      </c>
      <c r="K37" s="79">
        <f t="shared" si="12"/>
        <v>0</v>
      </c>
      <c r="L37" s="54"/>
      <c r="M37" s="16">
        <f t="shared" si="1"/>
        <v>0</v>
      </c>
      <c r="N37" s="54"/>
      <c r="O37" s="16">
        <f t="shared" si="2"/>
        <v>0</v>
      </c>
      <c r="P37" s="54"/>
      <c r="Q37" s="16">
        <f t="shared" si="3"/>
        <v>0</v>
      </c>
      <c r="R37" s="54"/>
      <c r="S37" s="16">
        <f t="shared" si="4"/>
        <v>0</v>
      </c>
      <c r="T37" s="54"/>
      <c r="U37" s="16">
        <f t="shared" si="5"/>
        <v>0</v>
      </c>
      <c r="V37" s="54"/>
      <c r="W37" s="16">
        <f t="shared" si="6"/>
        <v>0</v>
      </c>
      <c r="X37" s="54"/>
      <c r="Y37" s="16">
        <f t="shared" si="7"/>
        <v>0</v>
      </c>
      <c r="Z37" s="38">
        <f t="shared" si="13"/>
        <v>0</v>
      </c>
      <c r="AA37" s="175" t="e">
        <f t="shared" si="10"/>
        <v>#DIV/0!</v>
      </c>
      <c r="AB37" s="176" t="str">
        <f t="shared" si="9"/>
        <v/>
      </c>
      <c r="AC37" s="34" t="e">
        <f t="shared" si="11"/>
        <v>#VALUE!</v>
      </c>
    </row>
    <row r="38" spans="1:29" ht="90" x14ac:dyDescent="0.25">
      <c r="A38" s="85">
        <v>32</v>
      </c>
      <c r="B38" s="85" t="s">
        <v>140</v>
      </c>
      <c r="C38" s="96" t="s">
        <v>143</v>
      </c>
      <c r="D38" s="85" t="s">
        <v>77</v>
      </c>
      <c r="E38" s="90" t="s">
        <v>78</v>
      </c>
      <c r="F38" s="85"/>
      <c r="G38" s="75">
        <v>3</v>
      </c>
      <c r="H38" s="76">
        <v>2</v>
      </c>
      <c r="I38" s="77"/>
      <c r="J38" s="78">
        <f t="shared" si="12"/>
        <v>0</v>
      </c>
      <c r="K38" s="79">
        <f t="shared" si="12"/>
        <v>0</v>
      </c>
      <c r="L38" s="54"/>
      <c r="M38" s="16">
        <f t="shared" si="1"/>
        <v>0</v>
      </c>
      <c r="N38" s="54"/>
      <c r="O38" s="16">
        <f t="shared" si="2"/>
        <v>0</v>
      </c>
      <c r="P38" s="54"/>
      <c r="Q38" s="16">
        <f t="shared" si="3"/>
        <v>0</v>
      </c>
      <c r="R38" s="54"/>
      <c r="S38" s="16">
        <f t="shared" si="4"/>
        <v>0</v>
      </c>
      <c r="T38" s="54"/>
      <c r="U38" s="16">
        <f t="shared" si="5"/>
        <v>0</v>
      </c>
      <c r="V38" s="54"/>
      <c r="W38" s="16">
        <f t="shared" si="6"/>
        <v>0</v>
      </c>
      <c r="X38" s="54"/>
      <c r="Y38" s="16">
        <f t="shared" si="7"/>
        <v>0</v>
      </c>
      <c r="Z38" s="38">
        <f t="shared" si="13"/>
        <v>0</v>
      </c>
      <c r="AA38" s="175" t="e">
        <f t="shared" si="10"/>
        <v>#DIV/0!</v>
      </c>
      <c r="AB38" s="176" t="str">
        <f t="shared" si="9"/>
        <v/>
      </c>
      <c r="AC38" s="34" t="e">
        <f t="shared" si="11"/>
        <v>#VALUE!</v>
      </c>
    </row>
    <row r="39" spans="1:29" ht="90" x14ac:dyDescent="0.25">
      <c r="A39" s="85">
        <v>33</v>
      </c>
      <c r="B39" s="85" t="s">
        <v>140</v>
      </c>
      <c r="C39" s="96" t="s">
        <v>144</v>
      </c>
      <c r="D39" s="85" t="s">
        <v>77</v>
      </c>
      <c r="E39" s="90" t="s">
        <v>78</v>
      </c>
      <c r="F39" s="92"/>
      <c r="G39" s="75">
        <v>3</v>
      </c>
      <c r="H39" s="76">
        <v>2</v>
      </c>
      <c r="I39" s="77"/>
      <c r="J39" s="78">
        <f t="shared" si="12"/>
        <v>0</v>
      </c>
      <c r="K39" s="79">
        <f t="shared" si="12"/>
        <v>0</v>
      </c>
      <c r="L39" s="54"/>
      <c r="M39" s="16">
        <f t="shared" si="1"/>
        <v>0</v>
      </c>
      <c r="N39" s="54"/>
      <c r="O39" s="16">
        <f t="shared" si="2"/>
        <v>0</v>
      </c>
      <c r="P39" s="54"/>
      <c r="Q39" s="16">
        <f t="shared" si="3"/>
        <v>0</v>
      </c>
      <c r="R39" s="54"/>
      <c r="S39" s="16">
        <f t="shared" si="4"/>
        <v>0</v>
      </c>
      <c r="T39" s="54"/>
      <c r="U39" s="16">
        <f t="shared" si="5"/>
        <v>0</v>
      </c>
      <c r="V39" s="54"/>
      <c r="W39" s="16">
        <f t="shared" si="6"/>
        <v>0</v>
      </c>
      <c r="X39" s="54"/>
      <c r="Y39" s="16">
        <f t="shared" si="7"/>
        <v>0</v>
      </c>
      <c r="Z39" s="38">
        <f>SUM(Y39,W39,U39,S39,Q39,O39,M39,)</f>
        <v>0</v>
      </c>
      <c r="AA39" s="175" t="e">
        <f t="shared" si="10"/>
        <v>#DIV/0!</v>
      </c>
      <c r="AB39" s="176" t="str">
        <f t="shared" si="9"/>
        <v/>
      </c>
      <c r="AC39" s="34" t="e">
        <f t="shared" si="11"/>
        <v>#VALUE!</v>
      </c>
    </row>
    <row r="40" spans="1:29" ht="90" x14ac:dyDescent="0.25">
      <c r="A40" s="85">
        <v>34</v>
      </c>
      <c r="B40" s="85" t="s">
        <v>140</v>
      </c>
      <c r="C40" s="96" t="s">
        <v>145</v>
      </c>
      <c r="D40" s="85" t="s">
        <v>77</v>
      </c>
      <c r="E40" s="90" t="s">
        <v>78</v>
      </c>
      <c r="F40" s="94"/>
      <c r="G40" s="75">
        <v>3</v>
      </c>
      <c r="H40" s="76">
        <v>2</v>
      </c>
      <c r="I40" s="77"/>
      <c r="J40" s="78">
        <f t="shared" si="12"/>
        <v>0</v>
      </c>
      <c r="K40" s="79">
        <f t="shared" si="12"/>
        <v>0</v>
      </c>
      <c r="L40" s="54"/>
      <c r="M40" s="16">
        <f t="shared" si="1"/>
        <v>0</v>
      </c>
      <c r="N40" s="54"/>
      <c r="O40" s="16">
        <f t="shared" si="2"/>
        <v>0</v>
      </c>
      <c r="P40" s="54"/>
      <c r="Q40" s="16">
        <f t="shared" si="3"/>
        <v>0</v>
      </c>
      <c r="R40" s="54"/>
      <c r="S40" s="16">
        <f t="shared" si="4"/>
        <v>0</v>
      </c>
      <c r="T40" s="54"/>
      <c r="U40" s="16">
        <f t="shared" si="5"/>
        <v>0</v>
      </c>
      <c r="V40" s="54"/>
      <c r="W40" s="16">
        <f t="shared" si="6"/>
        <v>0</v>
      </c>
      <c r="X40" s="54"/>
      <c r="Y40" s="16">
        <f t="shared" si="7"/>
        <v>0</v>
      </c>
      <c r="Z40" s="38">
        <f>SUM(Y40,W40,U40,S40,Q40,O40,M40)</f>
        <v>0</v>
      </c>
      <c r="AA40" s="175" t="e">
        <f t="shared" si="10"/>
        <v>#DIV/0!</v>
      </c>
      <c r="AB40" s="176" t="str">
        <f t="shared" si="9"/>
        <v/>
      </c>
      <c r="AC40" s="34" t="e">
        <f t="shared" si="11"/>
        <v>#VALUE!</v>
      </c>
    </row>
    <row r="41" spans="1:29" ht="90" x14ac:dyDescent="0.25">
      <c r="A41" s="85">
        <v>35</v>
      </c>
      <c r="B41" s="85" t="s">
        <v>146</v>
      </c>
      <c r="C41" s="96" t="s">
        <v>147</v>
      </c>
      <c r="D41" s="85" t="s">
        <v>77</v>
      </c>
      <c r="E41" s="90" t="s">
        <v>78</v>
      </c>
      <c r="F41" s="85"/>
      <c r="G41" s="75">
        <v>3</v>
      </c>
      <c r="H41" s="76">
        <v>2</v>
      </c>
      <c r="I41" s="77"/>
      <c r="J41" s="78">
        <f t="shared" si="12"/>
        <v>0</v>
      </c>
      <c r="K41" s="79">
        <f t="shared" si="12"/>
        <v>0</v>
      </c>
      <c r="L41" s="54"/>
      <c r="M41" s="16">
        <f t="shared" si="1"/>
        <v>0</v>
      </c>
      <c r="N41" s="54"/>
      <c r="O41" s="16">
        <f t="shared" si="2"/>
        <v>0</v>
      </c>
      <c r="P41" s="54"/>
      <c r="Q41" s="16">
        <f t="shared" si="3"/>
        <v>0</v>
      </c>
      <c r="R41" s="54"/>
      <c r="S41" s="16">
        <f t="shared" si="4"/>
        <v>0</v>
      </c>
      <c r="T41" s="54"/>
      <c r="U41" s="16">
        <f t="shared" si="5"/>
        <v>0</v>
      </c>
      <c r="V41" s="54"/>
      <c r="W41" s="16">
        <f t="shared" si="6"/>
        <v>0</v>
      </c>
      <c r="X41" s="54"/>
      <c r="Y41" s="16">
        <f t="shared" si="7"/>
        <v>0</v>
      </c>
      <c r="Z41" s="38">
        <f>SUM(Y41,W41,U41,S41,Q41,O41,M41)</f>
        <v>0</v>
      </c>
      <c r="AA41" s="175" t="e">
        <f t="shared" si="10"/>
        <v>#DIV/0!</v>
      </c>
      <c r="AB41" s="176" t="str">
        <f>IF(Z41=K41,IF(K41=0,"","KONIEC KOSZENIA"),K41-Z41)</f>
        <v/>
      </c>
      <c r="AC41" s="34" t="e">
        <f t="shared" si="11"/>
        <v>#VALUE!</v>
      </c>
    </row>
    <row r="42" spans="1:29" ht="90" x14ac:dyDescent="0.25">
      <c r="A42" s="85">
        <v>36</v>
      </c>
      <c r="B42" s="85" t="s">
        <v>148</v>
      </c>
      <c r="C42" s="96" t="s">
        <v>149</v>
      </c>
      <c r="D42" s="85" t="s">
        <v>77</v>
      </c>
      <c r="E42" s="90" t="s">
        <v>78</v>
      </c>
      <c r="F42" s="85"/>
      <c r="G42" s="75">
        <v>3</v>
      </c>
      <c r="H42" s="76">
        <v>2</v>
      </c>
      <c r="I42" s="77"/>
      <c r="J42" s="78">
        <f t="shared" si="12"/>
        <v>0</v>
      </c>
      <c r="K42" s="79">
        <f t="shared" si="12"/>
        <v>0</v>
      </c>
      <c r="L42" s="54"/>
      <c r="M42" s="16">
        <f t="shared" si="1"/>
        <v>0</v>
      </c>
      <c r="N42" s="54"/>
      <c r="O42" s="16">
        <f t="shared" si="2"/>
        <v>0</v>
      </c>
      <c r="P42" s="54"/>
      <c r="Q42" s="16">
        <f t="shared" si="3"/>
        <v>0</v>
      </c>
      <c r="R42" s="54"/>
      <c r="S42" s="16">
        <f t="shared" si="4"/>
        <v>0</v>
      </c>
      <c r="T42" s="54"/>
      <c r="U42" s="16">
        <f t="shared" si="5"/>
        <v>0</v>
      </c>
      <c r="V42" s="54"/>
      <c r="W42" s="16">
        <f t="shared" si="6"/>
        <v>0</v>
      </c>
      <c r="X42" s="54"/>
      <c r="Y42" s="16">
        <f t="shared" si="7"/>
        <v>0</v>
      </c>
      <c r="Z42" s="38">
        <f>SUM(Y42,W42,U42,S42,Q42,O42)</f>
        <v>0</v>
      </c>
      <c r="AA42" s="175" t="e">
        <f t="shared" si="10"/>
        <v>#DIV/0!</v>
      </c>
      <c r="AB42" s="176" t="str">
        <f>IF(Z41=K41,IF(K41=0,"","KONIEC KOSZENIA"),K41-Z41)</f>
        <v/>
      </c>
      <c r="AC42" s="34" t="e">
        <f t="shared" si="11"/>
        <v>#VALUE!</v>
      </c>
    </row>
    <row r="43" spans="1:29" ht="90" x14ac:dyDescent="0.25">
      <c r="A43" s="85">
        <v>37</v>
      </c>
      <c r="B43" s="85" t="s">
        <v>148</v>
      </c>
      <c r="C43" s="96" t="s">
        <v>150</v>
      </c>
      <c r="D43" s="85" t="s">
        <v>77</v>
      </c>
      <c r="E43" s="90" t="s">
        <v>78</v>
      </c>
      <c r="F43" s="85"/>
      <c r="G43" s="75">
        <v>3</v>
      </c>
      <c r="H43" s="76">
        <v>2</v>
      </c>
      <c r="I43" s="77"/>
      <c r="J43" s="78">
        <f t="shared" si="12"/>
        <v>0</v>
      </c>
      <c r="K43" s="79">
        <f t="shared" si="12"/>
        <v>0</v>
      </c>
      <c r="L43" s="54"/>
      <c r="M43" s="16">
        <f t="shared" si="1"/>
        <v>0</v>
      </c>
      <c r="N43" s="54"/>
      <c r="O43" s="16">
        <f t="shared" si="2"/>
        <v>0</v>
      </c>
      <c r="P43" s="54"/>
      <c r="Q43" s="16">
        <f t="shared" si="3"/>
        <v>0</v>
      </c>
      <c r="R43" s="54"/>
      <c r="S43" s="16">
        <f t="shared" si="4"/>
        <v>0</v>
      </c>
      <c r="T43" s="54"/>
      <c r="U43" s="16">
        <f t="shared" si="5"/>
        <v>0</v>
      </c>
      <c r="V43" s="54"/>
      <c r="W43" s="16">
        <f t="shared" si="6"/>
        <v>0</v>
      </c>
      <c r="X43" s="54"/>
      <c r="Y43" s="16">
        <f t="shared" si="7"/>
        <v>0</v>
      </c>
      <c r="Z43" s="38">
        <f>SUM(Y43,W43,U43,S43,Q43,O43,M43)</f>
        <v>0</v>
      </c>
      <c r="AA43" s="175" t="e">
        <f t="shared" si="10"/>
        <v>#DIV/0!</v>
      </c>
      <c r="AB43" s="176" t="str">
        <f t="shared" ref="AB43:AB55" si="14">IF(Z43=K43,IF(K43=0,"","KONIEC KOSZENIA"),K43-Z43)</f>
        <v/>
      </c>
      <c r="AC43" s="34" t="e">
        <f t="shared" si="11"/>
        <v>#VALUE!</v>
      </c>
    </row>
    <row r="44" spans="1:29" x14ac:dyDescent="0.25">
      <c r="A44" s="136">
        <v>38</v>
      </c>
      <c r="B44" s="136" t="s">
        <v>151</v>
      </c>
      <c r="C44" s="138" t="s">
        <v>152</v>
      </c>
      <c r="D44" s="136" t="s">
        <v>77</v>
      </c>
      <c r="E44" s="136" t="s">
        <v>78</v>
      </c>
      <c r="F44" s="85" t="s">
        <v>79</v>
      </c>
      <c r="G44" s="75">
        <v>3</v>
      </c>
      <c r="H44" s="76">
        <v>2</v>
      </c>
      <c r="I44" s="77"/>
      <c r="J44" s="78">
        <f t="shared" si="12"/>
        <v>0</v>
      </c>
      <c r="K44" s="79">
        <f t="shared" si="12"/>
        <v>0</v>
      </c>
      <c r="L44" s="54"/>
      <c r="M44" s="16">
        <f t="shared" si="1"/>
        <v>0</v>
      </c>
      <c r="N44" s="54"/>
      <c r="O44" s="16">
        <f t="shared" si="2"/>
        <v>0</v>
      </c>
      <c r="P44" s="54"/>
      <c r="Q44" s="16">
        <f t="shared" si="3"/>
        <v>0</v>
      </c>
      <c r="R44" s="54"/>
      <c r="S44" s="16">
        <f t="shared" si="4"/>
        <v>0</v>
      </c>
      <c r="T44" s="54"/>
      <c r="U44" s="16">
        <f t="shared" si="5"/>
        <v>0</v>
      </c>
      <c r="V44" s="54"/>
      <c r="W44" s="16">
        <f t="shared" si="6"/>
        <v>0</v>
      </c>
      <c r="X44" s="54"/>
      <c r="Y44" s="16">
        <f t="shared" si="7"/>
        <v>0</v>
      </c>
      <c r="Z44" s="38">
        <f>SUM(Y44,W44,U44,S44,Q44,O44,M44,)</f>
        <v>0</v>
      </c>
      <c r="AA44" s="175" t="e">
        <f t="shared" si="10"/>
        <v>#DIV/0!</v>
      </c>
      <c r="AB44" s="176" t="str">
        <f t="shared" si="14"/>
        <v/>
      </c>
      <c r="AC44" s="34" t="e">
        <f t="shared" si="11"/>
        <v>#VALUE!</v>
      </c>
    </row>
    <row r="45" spans="1:29" ht="105" x14ac:dyDescent="0.25">
      <c r="A45" s="141"/>
      <c r="B45" s="141"/>
      <c r="C45" s="142"/>
      <c r="D45" s="141"/>
      <c r="E45" s="141"/>
      <c r="F45" s="85" t="s">
        <v>153</v>
      </c>
      <c r="G45" s="75">
        <v>828</v>
      </c>
      <c r="H45" s="76">
        <v>2</v>
      </c>
      <c r="I45" s="77"/>
      <c r="J45" s="78">
        <f t="shared" si="12"/>
        <v>0</v>
      </c>
      <c r="K45" s="79">
        <f t="shared" si="12"/>
        <v>0</v>
      </c>
      <c r="L45" s="54"/>
      <c r="M45" s="16">
        <f t="shared" si="1"/>
        <v>0</v>
      </c>
      <c r="N45" s="54"/>
      <c r="O45" s="16">
        <f t="shared" si="2"/>
        <v>0</v>
      </c>
      <c r="P45" s="54"/>
      <c r="Q45" s="16">
        <f t="shared" si="3"/>
        <v>0</v>
      </c>
      <c r="R45" s="54"/>
      <c r="S45" s="16">
        <f t="shared" si="4"/>
        <v>0</v>
      </c>
      <c r="T45" s="54"/>
      <c r="U45" s="16">
        <f t="shared" si="5"/>
        <v>0</v>
      </c>
      <c r="V45" s="54"/>
      <c r="W45" s="16">
        <f t="shared" si="6"/>
        <v>0</v>
      </c>
      <c r="X45" s="54"/>
      <c r="Y45" s="16">
        <f t="shared" si="7"/>
        <v>0</v>
      </c>
      <c r="Z45" s="38">
        <f>SUM(Y45,W45,U45,S45,Q45,O45,M45)</f>
        <v>0</v>
      </c>
      <c r="AA45" s="175" t="e">
        <f t="shared" si="10"/>
        <v>#DIV/0!</v>
      </c>
      <c r="AB45" s="176" t="str">
        <f t="shared" si="14"/>
        <v/>
      </c>
      <c r="AC45" s="34" t="e">
        <f t="shared" si="11"/>
        <v>#VALUE!</v>
      </c>
    </row>
    <row r="46" spans="1:29" ht="90" x14ac:dyDescent="0.25">
      <c r="A46" s="85">
        <v>39</v>
      </c>
      <c r="B46" s="85" t="s">
        <v>154</v>
      </c>
      <c r="C46" s="96" t="s">
        <v>155</v>
      </c>
      <c r="D46" s="85" t="s">
        <v>77</v>
      </c>
      <c r="E46" s="90" t="s">
        <v>78</v>
      </c>
      <c r="F46" s="85"/>
      <c r="G46" s="75">
        <v>3</v>
      </c>
      <c r="H46" s="76">
        <v>2</v>
      </c>
      <c r="I46" s="77"/>
      <c r="J46" s="78">
        <f t="shared" si="12"/>
        <v>0</v>
      </c>
      <c r="K46" s="79">
        <f t="shared" si="12"/>
        <v>0</v>
      </c>
      <c r="L46" s="54"/>
      <c r="M46" s="16">
        <f t="shared" si="1"/>
        <v>0</v>
      </c>
      <c r="N46" s="54"/>
      <c r="O46" s="16">
        <f t="shared" si="2"/>
        <v>0</v>
      </c>
      <c r="P46" s="54"/>
      <c r="Q46" s="16">
        <f t="shared" si="3"/>
        <v>0</v>
      </c>
      <c r="R46" s="54"/>
      <c r="S46" s="16">
        <f t="shared" si="4"/>
        <v>0</v>
      </c>
      <c r="T46" s="54"/>
      <c r="U46" s="16">
        <f t="shared" si="5"/>
        <v>0</v>
      </c>
      <c r="V46" s="54"/>
      <c r="W46" s="16">
        <f t="shared" si="6"/>
        <v>0</v>
      </c>
      <c r="X46" s="54"/>
      <c r="Y46" s="16">
        <f t="shared" si="7"/>
        <v>0</v>
      </c>
      <c r="Z46" s="38">
        <f t="shared" ref="Z46:Z51" si="15">SUM(Y46,W46,U46,S46,Q46,O46,M46,)</f>
        <v>0</v>
      </c>
      <c r="AA46" s="175" t="e">
        <f t="shared" si="10"/>
        <v>#DIV/0!</v>
      </c>
      <c r="AB46" s="176" t="str">
        <f t="shared" si="14"/>
        <v/>
      </c>
      <c r="AC46" s="34" t="e">
        <f t="shared" si="11"/>
        <v>#VALUE!</v>
      </c>
    </row>
    <row r="47" spans="1:29" ht="90" x14ac:dyDescent="0.25">
      <c r="A47" s="85">
        <v>40</v>
      </c>
      <c r="B47" s="85" t="s">
        <v>156</v>
      </c>
      <c r="C47" s="96" t="s">
        <v>157</v>
      </c>
      <c r="D47" s="85" t="s">
        <v>158</v>
      </c>
      <c r="E47" s="90" t="s">
        <v>78</v>
      </c>
      <c r="F47" s="85"/>
      <c r="G47" s="75">
        <v>3</v>
      </c>
      <c r="H47" s="76">
        <v>2</v>
      </c>
      <c r="I47" s="77"/>
      <c r="J47" s="78">
        <f t="shared" si="12"/>
        <v>0</v>
      </c>
      <c r="K47" s="79">
        <f t="shared" si="12"/>
        <v>0</v>
      </c>
      <c r="L47" s="54"/>
      <c r="M47" s="16">
        <f t="shared" si="1"/>
        <v>0</v>
      </c>
      <c r="N47" s="54"/>
      <c r="O47" s="16">
        <f t="shared" si="2"/>
        <v>0</v>
      </c>
      <c r="P47" s="54"/>
      <c r="Q47" s="16">
        <f t="shared" si="3"/>
        <v>0</v>
      </c>
      <c r="R47" s="54"/>
      <c r="S47" s="16">
        <f t="shared" si="4"/>
        <v>0</v>
      </c>
      <c r="T47" s="54"/>
      <c r="U47" s="16">
        <f t="shared" si="5"/>
        <v>0</v>
      </c>
      <c r="V47" s="54"/>
      <c r="W47" s="16">
        <f t="shared" si="6"/>
        <v>0</v>
      </c>
      <c r="X47" s="54"/>
      <c r="Y47" s="16">
        <f t="shared" si="7"/>
        <v>0</v>
      </c>
      <c r="Z47" s="38">
        <f t="shared" si="15"/>
        <v>0</v>
      </c>
      <c r="AA47" s="175" t="e">
        <f t="shared" si="10"/>
        <v>#DIV/0!</v>
      </c>
      <c r="AB47" s="176" t="str">
        <f t="shared" si="14"/>
        <v/>
      </c>
      <c r="AC47" s="34" t="e">
        <f t="shared" si="11"/>
        <v>#VALUE!</v>
      </c>
    </row>
    <row r="48" spans="1:29" ht="90" x14ac:dyDescent="0.25">
      <c r="A48" s="85">
        <v>41</v>
      </c>
      <c r="B48" s="83" t="s">
        <v>159</v>
      </c>
      <c r="C48" s="96" t="s">
        <v>160</v>
      </c>
      <c r="D48" s="85" t="s">
        <v>77</v>
      </c>
      <c r="E48" s="90" t="s">
        <v>78</v>
      </c>
      <c r="F48" s="85"/>
      <c r="G48" s="75">
        <v>3</v>
      </c>
      <c r="H48" s="76">
        <v>2</v>
      </c>
      <c r="I48" s="77"/>
      <c r="J48" s="78">
        <f t="shared" si="12"/>
        <v>0</v>
      </c>
      <c r="K48" s="79">
        <f t="shared" si="12"/>
        <v>0</v>
      </c>
      <c r="L48" s="54"/>
      <c r="M48" s="16">
        <f t="shared" si="1"/>
        <v>0</v>
      </c>
      <c r="N48" s="54"/>
      <c r="O48" s="16">
        <f t="shared" si="2"/>
        <v>0</v>
      </c>
      <c r="P48" s="54"/>
      <c r="Q48" s="16">
        <f t="shared" si="3"/>
        <v>0</v>
      </c>
      <c r="R48" s="54"/>
      <c r="S48" s="16">
        <f t="shared" si="4"/>
        <v>0</v>
      </c>
      <c r="T48" s="54"/>
      <c r="U48" s="16">
        <f t="shared" si="5"/>
        <v>0</v>
      </c>
      <c r="V48" s="54"/>
      <c r="W48" s="16">
        <f t="shared" si="6"/>
        <v>0</v>
      </c>
      <c r="X48" s="54"/>
      <c r="Y48" s="16">
        <f t="shared" si="7"/>
        <v>0</v>
      </c>
      <c r="Z48" s="38">
        <f t="shared" si="15"/>
        <v>0</v>
      </c>
      <c r="AA48" s="175" t="e">
        <f t="shared" si="10"/>
        <v>#DIV/0!</v>
      </c>
      <c r="AB48" s="176" t="str">
        <f t="shared" si="14"/>
        <v/>
      </c>
      <c r="AC48" s="34" t="e">
        <f t="shared" si="11"/>
        <v>#VALUE!</v>
      </c>
    </row>
    <row r="49" spans="1:29" ht="90" x14ac:dyDescent="0.25">
      <c r="A49" s="85">
        <v>42</v>
      </c>
      <c r="B49" s="85" t="s">
        <v>161</v>
      </c>
      <c r="C49" s="96" t="s">
        <v>162</v>
      </c>
      <c r="D49" s="85" t="s">
        <v>77</v>
      </c>
      <c r="E49" s="90" t="s">
        <v>78</v>
      </c>
      <c r="F49" s="85"/>
      <c r="G49" s="75">
        <v>3</v>
      </c>
      <c r="H49" s="76">
        <v>2</v>
      </c>
      <c r="I49" s="77"/>
      <c r="J49" s="78">
        <f t="shared" si="12"/>
        <v>0</v>
      </c>
      <c r="K49" s="79">
        <f t="shared" si="12"/>
        <v>0</v>
      </c>
      <c r="L49" s="54"/>
      <c r="M49" s="16">
        <f t="shared" si="1"/>
        <v>0</v>
      </c>
      <c r="N49" s="54"/>
      <c r="O49" s="16">
        <f t="shared" si="2"/>
        <v>0</v>
      </c>
      <c r="P49" s="54"/>
      <c r="Q49" s="16">
        <f t="shared" si="3"/>
        <v>0</v>
      </c>
      <c r="R49" s="54"/>
      <c r="S49" s="16">
        <f t="shared" si="4"/>
        <v>0</v>
      </c>
      <c r="T49" s="54"/>
      <c r="U49" s="16">
        <f t="shared" si="5"/>
        <v>0</v>
      </c>
      <c r="V49" s="54"/>
      <c r="W49" s="16">
        <f t="shared" si="6"/>
        <v>0</v>
      </c>
      <c r="X49" s="54"/>
      <c r="Y49" s="16">
        <f t="shared" si="7"/>
        <v>0</v>
      </c>
      <c r="Z49" s="38">
        <f t="shared" si="15"/>
        <v>0</v>
      </c>
      <c r="AA49" s="175" t="e">
        <f t="shared" si="10"/>
        <v>#DIV/0!</v>
      </c>
      <c r="AB49" s="176" t="str">
        <f t="shared" si="14"/>
        <v/>
      </c>
      <c r="AC49" s="34" t="e">
        <f t="shared" si="11"/>
        <v>#VALUE!</v>
      </c>
    </row>
    <row r="50" spans="1:29" ht="90" x14ac:dyDescent="0.25">
      <c r="A50" s="85">
        <v>43</v>
      </c>
      <c r="B50" s="83" t="s">
        <v>163</v>
      </c>
      <c r="C50" s="96" t="s">
        <v>164</v>
      </c>
      <c r="D50" s="85" t="s">
        <v>77</v>
      </c>
      <c r="E50" s="90" t="s">
        <v>78</v>
      </c>
      <c r="F50" s="85"/>
      <c r="G50" s="75">
        <v>3</v>
      </c>
      <c r="H50" s="76">
        <v>2</v>
      </c>
      <c r="I50" s="77"/>
      <c r="J50" s="78">
        <f t="shared" si="12"/>
        <v>0</v>
      </c>
      <c r="K50" s="79">
        <f t="shared" si="12"/>
        <v>0</v>
      </c>
      <c r="L50" s="54"/>
      <c r="M50" s="16">
        <f t="shared" si="1"/>
        <v>0</v>
      </c>
      <c r="N50" s="54"/>
      <c r="O50" s="16">
        <f t="shared" si="2"/>
        <v>0</v>
      </c>
      <c r="P50" s="54"/>
      <c r="Q50" s="16">
        <f t="shared" si="3"/>
        <v>0</v>
      </c>
      <c r="R50" s="54"/>
      <c r="S50" s="16">
        <f t="shared" si="4"/>
        <v>0</v>
      </c>
      <c r="T50" s="54"/>
      <c r="U50" s="16">
        <f t="shared" si="5"/>
        <v>0</v>
      </c>
      <c r="V50" s="54"/>
      <c r="W50" s="16">
        <f t="shared" si="6"/>
        <v>0</v>
      </c>
      <c r="X50" s="54"/>
      <c r="Y50" s="16">
        <f t="shared" si="7"/>
        <v>0</v>
      </c>
      <c r="Z50" s="38">
        <f t="shared" si="15"/>
        <v>0</v>
      </c>
      <c r="AA50" s="175" t="e">
        <f t="shared" si="10"/>
        <v>#DIV/0!</v>
      </c>
      <c r="AB50" s="176" t="str">
        <f t="shared" si="14"/>
        <v/>
      </c>
      <c r="AC50" s="34" t="e">
        <f t="shared" si="11"/>
        <v>#VALUE!</v>
      </c>
    </row>
    <row r="51" spans="1:29" ht="90" x14ac:dyDescent="0.25">
      <c r="A51" s="85">
        <v>44</v>
      </c>
      <c r="B51" s="85" t="s">
        <v>80</v>
      </c>
      <c r="C51" s="96" t="s">
        <v>165</v>
      </c>
      <c r="D51" s="85" t="s">
        <v>77</v>
      </c>
      <c r="E51" s="90" t="s">
        <v>78</v>
      </c>
      <c r="F51" s="85"/>
      <c r="G51" s="75">
        <v>3</v>
      </c>
      <c r="H51" s="76">
        <v>2</v>
      </c>
      <c r="I51" s="77"/>
      <c r="J51" s="78">
        <f t="shared" si="12"/>
        <v>0</v>
      </c>
      <c r="K51" s="79">
        <f t="shared" si="12"/>
        <v>0</v>
      </c>
      <c r="L51" s="54"/>
      <c r="M51" s="16">
        <f t="shared" si="1"/>
        <v>0</v>
      </c>
      <c r="N51" s="54"/>
      <c r="O51" s="16">
        <f t="shared" si="2"/>
        <v>0</v>
      </c>
      <c r="P51" s="54"/>
      <c r="Q51" s="16">
        <f t="shared" si="3"/>
        <v>0</v>
      </c>
      <c r="R51" s="54"/>
      <c r="S51" s="16">
        <f t="shared" si="4"/>
        <v>0</v>
      </c>
      <c r="T51" s="54"/>
      <c r="U51" s="16">
        <f t="shared" si="5"/>
        <v>0</v>
      </c>
      <c r="V51" s="54"/>
      <c r="W51" s="16">
        <f t="shared" si="6"/>
        <v>0</v>
      </c>
      <c r="X51" s="54"/>
      <c r="Y51" s="16">
        <f t="shared" si="7"/>
        <v>0</v>
      </c>
      <c r="Z51" s="38">
        <f t="shared" si="15"/>
        <v>0</v>
      </c>
      <c r="AA51" s="175" t="e">
        <f t="shared" si="10"/>
        <v>#DIV/0!</v>
      </c>
      <c r="AB51" s="176" t="str">
        <f t="shared" si="14"/>
        <v/>
      </c>
      <c r="AC51" s="34" t="e">
        <f t="shared" si="11"/>
        <v>#VALUE!</v>
      </c>
    </row>
    <row r="52" spans="1:29" ht="90" x14ac:dyDescent="0.25">
      <c r="A52" s="85">
        <v>45</v>
      </c>
      <c r="B52" s="85" t="s">
        <v>166</v>
      </c>
      <c r="C52" s="96" t="s">
        <v>167</v>
      </c>
      <c r="D52" s="85" t="s">
        <v>77</v>
      </c>
      <c r="E52" s="90" t="s">
        <v>78</v>
      </c>
      <c r="F52" s="85"/>
      <c r="G52" s="75">
        <v>3</v>
      </c>
      <c r="H52" s="76">
        <v>2</v>
      </c>
      <c r="I52" s="77"/>
      <c r="J52" s="78">
        <f t="shared" si="12"/>
        <v>0</v>
      </c>
      <c r="K52" s="79">
        <f t="shared" si="12"/>
        <v>0</v>
      </c>
      <c r="L52" s="54"/>
      <c r="M52" s="16">
        <f t="shared" si="1"/>
        <v>0</v>
      </c>
      <c r="N52" s="54"/>
      <c r="O52" s="16">
        <f t="shared" si="2"/>
        <v>0</v>
      </c>
      <c r="P52" s="54"/>
      <c r="Q52" s="16">
        <f t="shared" si="3"/>
        <v>0</v>
      </c>
      <c r="R52" s="54"/>
      <c r="S52" s="16">
        <f t="shared" si="4"/>
        <v>0</v>
      </c>
      <c r="T52" s="54"/>
      <c r="U52" s="16">
        <f t="shared" si="5"/>
        <v>0</v>
      </c>
      <c r="V52" s="54"/>
      <c r="W52" s="16">
        <f t="shared" si="6"/>
        <v>0</v>
      </c>
      <c r="X52" s="54"/>
      <c r="Y52" s="16">
        <f t="shared" si="7"/>
        <v>0</v>
      </c>
      <c r="Z52" s="38">
        <f>SUM(Y52,W52,U52,S52,Q52,O52,M52)</f>
        <v>0</v>
      </c>
      <c r="AA52" s="175" t="e">
        <f t="shared" si="10"/>
        <v>#DIV/0!</v>
      </c>
      <c r="AB52" s="176" t="str">
        <f t="shared" si="14"/>
        <v/>
      </c>
      <c r="AC52" s="34" t="e">
        <f t="shared" si="11"/>
        <v>#VALUE!</v>
      </c>
    </row>
    <row r="53" spans="1:29" ht="90" x14ac:dyDescent="0.25">
      <c r="A53" s="85">
        <v>46</v>
      </c>
      <c r="B53" s="85" t="s">
        <v>168</v>
      </c>
      <c r="C53" s="96" t="s">
        <v>169</v>
      </c>
      <c r="D53" s="85" t="s">
        <v>77</v>
      </c>
      <c r="E53" s="90" t="s">
        <v>78</v>
      </c>
      <c r="F53" s="85"/>
      <c r="G53" s="75">
        <v>3</v>
      </c>
      <c r="H53" s="76">
        <v>2</v>
      </c>
      <c r="I53" s="77"/>
      <c r="J53" s="78">
        <f t="shared" si="12"/>
        <v>0</v>
      </c>
      <c r="K53" s="79">
        <f t="shared" si="12"/>
        <v>0</v>
      </c>
      <c r="L53" s="54"/>
      <c r="M53" s="16">
        <f t="shared" si="1"/>
        <v>0</v>
      </c>
      <c r="N53" s="54"/>
      <c r="O53" s="16">
        <f t="shared" si="2"/>
        <v>0</v>
      </c>
      <c r="P53" s="54"/>
      <c r="Q53" s="16">
        <f t="shared" si="3"/>
        <v>0</v>
      </c>
      <c r="R53" s="54"/>
      <c r="S53" s="16">
        <f t="shared" si="4"/>
        <v>0</v>
      </c>
      <c r="T53" s="54"/>
      <c r="U53" s="16">
        <f t="shared" si="5"/>
        <v>0</v>
      </c>
      <c r="V53" s="54"/>
      <c r="W53" s="16">
        <f t="shared" si="6"/>
        <v>0</v>
      </c>
      <c r="X53" s="54"/>
      <c r="Y53" s="16">
        <f t="shared" si="7"/>
        <v>0</v>
      </c>
      <c r="Z53" s="38">
        <f>SUM(Y53,W53,U53,S53,Q53,O53,M53,)</f>
        <v>0</v>
      </c>
      <c r="AA53" s="175" t="e">
        <f t="shared" si="10"/>
        <v>#DIV/0!</v>
      </c>
      <c r="AB53" s="176" t="str">
        <f t="shared" si="14"/>
        <v/>
      </c>
      <c r="AC53" s="34" t="e">
        <f t="shared" si="11"/>
        <v>#VALUE!</v>
      </c>
    </row>
    <row r="54" spans="1:29" ht="90" x14ac:dyDescent="0.25">
      <c r="A54" s="85">
        <v>47</v>
      </c>
      <c r="B54" s="85" t="s">
        <v>170</v>
      </c>
      <c r="C54" s="96" t="s">
        <v>171</v>
      </c>
      <c r="D54" s="85" t="s">
        <v>77</v>
      </c>
      <c r="E54" s="90" t="s">
        <v>78</v>
      </c>
      <c r="F54" s="85" t="s">
        <v>217</v>
      </c>
      <c r="G54" s="84">
        <v>60</v>
      </c>
      <c r="H54" s="76">
        <v>2</v>
      </c>
      <c r="I54" s="77"/>
      <c r="J54" s="78">
        <f t="shared" si="12"/>
        <v>0</v>
      </c>
      <c r="K54" s="79">
        <f t="shared" si="12"/>
        <v>0</v>
      </c>
      <c r="L54" s="54"/>
      <c r="M54" s="16">
        <f t="shared" si="1"/>
        <v>0</v>
      </c>
      <c r="N54" s="54"/>
      <c r="O54" s="16">
        <f t="shared" si="2"/>
        <v>0</v>
      </c>
      <c r="P54" s="54"/>
      <c r="Q54" s="16">
        <f t="shared" si="3"/>
        <v>0</v>
      </c>
      <c r="R54" s="54"/>
      <c r="S54" s="16">
        <f t="shared" si="4"/>
        <v>0</v>
      </c>
      <c r="T54" s="54"/>
      <c r="U54" s="16">
        <f t="shared" si="5"/>
        <v>0</v>
      </c>
      <c r="V54" s="54"/>
      <c r="W54" s="16">
        <f t="shared" si="6"/>
        <v>0</v>
      </c>
      <c r="X54" s="54"/>
      <c r="Y54" s="16">
        <f t="shared" si="7"/>
        <v>0</v>
      </c>
      <c r="Z54" s="38">
        <f t="shared" ref="Z54:Z70" si="16">SUM(Y54,W54,U54,S54,Q54,O54,M54)</f>
        <v>0</v>
      </c>
      <c r="AA54" s="175" t="e">
        <f t="shared" si="10"/>
        <v>#DIV/0!</v>
      </c>
      <c r="AB54" s="176" t="str">
        <f t="shared" si="14"/>
        <v/>
      </c>
      <c r="AC54" s="34" t="e">
        <f t="shared" si="11"/>
        <v>#VALUE!</v>
      </c>
    </row>
    <row r="55" spans="1:29" ht="90" x14ac:dyDescent="0.25">
      <c r="A55" s="85">
        <v>48</v>
      </c>
      <c r="B55" s="85" t="s">
        <v>172</v>
      </c>
      <c r="C55" s="96" t="s">
        <v>214</v>
      </c>
      <c r="D55" s="85" t="s">
        <v>77</v>
      </c>
      <c r="E55" s="90" t="s">
        <v>78</v>
      </c>
      <c r="F55" s="85" t="s">
        <v>217</v>
      </c>
      <c r="G55" s="84">
        <v>60</v>
      </c>
      <c r="H55" s="76">
        <v>2</v>
      </c>
      <c r="I55" s="77"/>
      <c r="J55" s="78">
        <f t="shared" si="12"/>
        <v>0</v>
      </c>
      <c r="K55" s="79">
        <f t="shared" si="12"/>
        <v>0</v>
      </c>
      <c r="L55" s="54"/>
      <c r="M55" s="16">
        <f t="shared" si="1"/>
        <v>0</v>
      </c>
      <c r="N55" s="54"/>
      <c r="O55" s="16">
        <f t="shared" si="2"/>
        <v>0</v>
      </c>
      <c r="P55" s="54"/>
      <c r="Q55" s="16">
        <f t="shared" si="3"/>
        <v>0</v>
      </c>
      <c r="R55" s="54"/>
      <c r="S55" s="16">
        <f t="shared" si="4"/>
        <v>0</v>
      </c>
      <c r="T55" s="54"/>
      <c r="U55" s="16">
        <f t="shared" si="5"/>
        <v>0</v>
      </c>
      <c r="V55" s="54"/>
      <c r="W55" s="16">
        <f t="shared" si="6"/>
        <v>0</v>
      </c>
      <c r="X55" s="54"/>
      <c r="Y55" s="16">
        <f t="shared" si="7"/>
        <v>0</v>
      </c>
      <c r="Z55" s="38">
        <f t="shared" si="16"/>
        <v>0</v>
      </c>
      <c r="AA55" s="175" t="e">
        <f t="shared" si="10"/>
        <v>#DIV/0!</v>
      </c>
      <c r="AB55" s="176" t="str">
        <f t="shared" si="14"/>
        <v/>
      </c>
      <c r="AC55" s="34" t="e">
        <f t="shared" si="11"/>
        <v>#VALUE!</v>
      </c>
    </row>
    <row r="56" spans="1:29" ht="90" x14ac:dyDescent="0.25">
      <c r="A56" s="85">
        <v>49</v>
      </c>
      <c r="B56" s="85" t="s">
        <v>172</v>
      </c>
      <c r="C56" s="96" t="s">
        <v>173</v>
      </c>
      <c r="D56" s="85" t="s">
        <v>77</v>
      </c>
      <c r="E56" s="90" t="s">
        <v>78</v>
      </c>
      <c r="F56" s="85"/>
      <c r="G56" s="84">
        <v>3</v>
      </c>
      <c r="H56" s="76">
        <v>2</v>
      </c>
      <c r="I56" s="77"/>
      <c r="J56" s="78">
        <f t="shared" si="12"/>
        <v>0</v>
      </c>
      <c r="K56" s="79">
        <f t="shared" si="12"/>
        <v>0</v>
      </c>
      <c r="L56" s="54"/>
      <c r="M56" s="16">
        <f t="shared" si="1"/>
        <v>0</v>
      </c>
      <c r="N56" s="54"/>
      <c r="O56" s="16">
        <f t="shared" si="2"/>
        <v>0</v>
      </c>
      <c r="P56" s="54"/>
      <c r="Q56" s="16">
        <f t="shared" si="3"/>
        <v>0</v>
      </c>
      <c r="R56" s="54"/>
      <c r="S56" s="16">
        <f t="shared" si="4"/>
        <v>0</v>
      </c>
      <c r="T56" s="54"/>
      <c r="U56" s="16">
        <f t="shared" si="5"/>
        <v>0</v>
      </c>
      <c r="V56" s="54"/>
      <c r="W56" s="16">
        <f t="shared" si="6"/>
        <v>0</v>
      </c>
      <c r="X56" s="54"/>
      <c r="Y56" s="16">
        <f t="shared" si="7"/>
        <v>0</v>
      </c>
      <c r="Z56" s="38">
        <f t="shared" si="16"/>
        <v>0</v>
      </c>
      <c r="AA56" s="175" t="e">
        <f t="shared" si="10"/>
        <v>#DIV/0!</v>
      </c>
      <c r="AB56" s="176" t="str">
        <f>IF(Z56=K56,IF(K56=0,"","KONIEC KOSZENIA"),K56-Z56)</f>
        <v/>
      </c>
      <c r="AC56" s="34" t="e">
        <f t="shared" si="11"/>
        <v>#VALUE!</v>
      </c>
    </row>
    <row r="57" spans="1:29" ht="90" x14ac:dyDescent="0.25">
      <c r="A57" s="85">
        <v>50</v>
      </c>
      <c r="B57" s="85" t="s">
        <v>174</v>
      </c>
      <c r="C57" s="96" t="s">
        <v>175</v>
      </c>
      <c r="D57" s="85" t="s">
        <v>77</v>
      </c>
      <c r="E57" s="90" t="s">
        <v>78</v>
      </c>
      <c r="F57" s="85"/>
      <c r="G57" s="84">
        <v>3</v>
      </c>
      <c r="H57" s="76">
        <v>2</v>
      </c>
      <c r="I57" s="77"/>
      <c r="J57" s="78">
        <f t="shared" ref="J57:K70" si="17">G57*I57</f>
        <v>0</v>
      </c>
      <c r="K57" s="79">
        <f t="shared" si="17"/>
        <v>0</v>
      </c>
      <c r="L57" s="54"/>
      <c r="M57" s="16">
        <f t="shared" si="1"/>
        <v>0</v>
      </c>
      <c r="N57" s="54"/>
      <c r="O57" s="16">
        <f t="shared" si="2"/>
        <v>0</v>
      </c>
      <c r="P57" s="54"/>
      <c r="Q57" s="16">
        <f t="shared" si="3"/>
        <v>0</v>
      </c>
      <c r="R57" s="54"/>
      <c r="S57" s="16">
        <f t="shared" si="4"/>
        <v>0</v>
      </c>
      <c r="T57" s="54"/>
      <c r="U57" s="16">
        <f t="shared" si="5"/>
        <v>0</v>
      </c>
      <c r="V57" s="54"/>
      <c r="W57" s="16">
        <f t="shared" si="6"/>
        <v>0</v>
      </c>
      <c r="X57" s="54"/>
      <c r="Y57" s="16">
        <f t="shared" si="7"/>
        <v>0</v>
      </c>
      <c r="Z57" s="38">
        <f t="shared" si="16"/>
        <v>0</v>
      </c>
      <c r="AA57" s="175" t="e">
        <f t="shared" si="10"/>
        <v>#DIV/0!</v>
      </c>
      <c r="AB57" s="176" t="str">
        <f t="shared" ref="AB57:AB70" si="18">IF(Z57=K57,IF(K57=0,"","KONIEC KOSZENIA"),K57-Z57)</f>
        <v/>
      </c>
      <c r="AC57" s="34" t="e">
        <f t="shared" si="11"/>
        <v>#VALUE!</v>
      </c>
    </row>
    <row r="58" spans="1:29" ht="90" x14ac:dyDescent="0.25">
      <c r="A58" s="85">
        <v>51</v>
      </c>
      <c r="B58" s="85" t="s">
        <v>176</v>
      </c>
      <c r="C58" s="96" t="s">
        <v>177</v>
      </c>
      <c r="D58" s="85" t="s">
        <v>77</v>
      </c>
      <c r="E58" s="90" t="s">
        <v>78</v>
      </c>
      <c r="F58" s="85"/>
      <c r="G58" s="84">
        <v>3</v>
      </c>
      <c r="H58" s="76">
        <v>2</v>
      </c>
      <c r="I58" s="77"/>
      <c r="J58" s="78">
        <f t="shared" si="17"/>
        <v>0</v>
      </c>
      <c r="K58" s="79">
        <f t="shared" si="17"/>
        <v>0</v>
      </c>
      <c r="L58" s="54"/>
      <c r="M58" s="16">
        <f t="shared" si="1"/>
        <v>0</v>
      </c>
      <c r="N58" s="54"/>
      <c r="O58" s="16">
        <f t="shared" si="2"/>
        <v>0</v>
      </c>
      <c r="P58" s="54"/>
      <c r="Q58" s="16">
        <f t="shared" si="3"/>
        <v>0</v>
      </c>
      <c r="R58" s="54"/>
      <c r="S58" s="16">
        <f t="shared" si="4"/>
        <v>0</v>
      </c>
      <c r="T58" s="54"/>
      <c r="U58" s="16">
        <f t="shared" si="5"/>
        <v>0</v>
      </c>
      <c r="V58" s="54"/>
      <c r="W58" s="16">
        <f t="shared" si="6"/>
        <v>0</v>
      </c>
      <c r="X58" s="54"/>
      <c r="Y58" s="16">
        <f t="shared" si="7"/>
        <v>0</v>
      </c>
      <c r="Z58" s="38">
        <f t="shared" si="16"/>
        <v>0</v>
      </c>
      <c r="AA58" s="175" t="e">
        <f t="shared" si="10"/>
        <v>#DIV/0!</v>
      </c>
      <c r="AB58" s="176" t="str">
        <f t="shared" si="18"/>
        <v/>
      </c>
      <c r="AC58" s="34" t="e">
        <f t="shared" si="11"/>
        <v>#VALUE!</v>
      </c>
    </row>
    <row r="59" spans="1:29" ht="90" x14ac:dyDescent="0.25">
      <c r="A59" s="85">
        <v>52</v>
      </c>
      <c r="B59" s="85" t="s">
        <v>178</v>
      </c>
      <c r="C59" s="96" t="s">
        <v>179</v>
      </c>
      <c r="D59" s="85" t="s">
        <v>77</v>
      </c>
      <c r="E59" s="90" t="s">
        <v>78</v>
      </c>
      <c r="F59" s="85"/>
      <c r="G59" s="84">
        <v>3</v>
      </c>
      <c r="H59" s="76">
        <v>2</v>
      </c>
      <c r="I59" s="77"/>
      <c r="J59" s="78">
        <f t="shared" si="17"/>
        <v>0</v>
      </c>
      <c r="K59" s="79">
        <f t="shared" si="17"/>
        <v>0</v>
      </c>
      <c r="L59" s="54"/>
      <c r="M59" s="16">
        <f t="shared" si="1"/>
        <v>0</v>
      </c>
      <c r="N59" s="54"/>
      <c r="O59" s="16">
        <f t="shared" si="2"/>
        <v>0</v>
      </c>
      <c r="P59" s="54"/>
      <c r="Q59" s="16">
        <f t="shared" si="3"/>
        <v>0</v>
      </c>
      <c r="R59" s="54"/>
      <c r="S59" s="16">
        <f t="shared" si="4"/>
        <v>0</v>
      </c>
      <c r="T59" s="54"/>
      <c r="U59" s="16">
        <f t="shared" si="5"/>
        <v>0</v>
      </c>
      <c r="V59" s="54"/>
      <c r="W59" s="16">
        <f t="shared" si="6"/>
        <v>0</v>
      </c>
      <c r="X59" s="54"/>
      <c r="Y59" s="16">
        <f t="shared" si="7"/>
        <v>0</v>
      </c>
      <c r="Z59" s="38">
        <f t="shared" si="16"/>
        <v>0</v>
      </c>
      <c r="AA59" s="175" t="e">
        <f t="shared" si="10"/>
        <v>#DIV/0!</v>
      </c>
      <c r="AB59" s="176" t="str">
        <f t="shared" si="18"/>
        <v/>
      </c>
      <c r="AC59" s="34" t="e">
        <f t="shared" si="11"/>
        <v>#VALUE!</v>
      </c>
    </row>
    <row r="60" spans="1:29" ht="90" x14ac:dyDescent="0.25">
      <c r="A60" s="85">
        <v>53</v>
      </c>
      <c r="B60" s="85" t="s">
        <v>180</v>
      </c>
      <c r="C60" s="96" t="s">
        <v>181</v>
      </c>
      <c r="D60" s="85" t="s">
        <v>77</v>
      </c>
      <c r="E60" s="90" t="s">
        <v>78</v>
      </c>
      <c r="F60" s="85"/>
      <c r="G60" s="84">
        <v>3</v>
      </c>
      <c r="H60" s="76">
        <v>2</v>
      </c>
      <c r="I60" s="77"/>
      <c r="J60" s="78">
        <f t="shared" si="17"/>
        <v>0</v>
      </c>
      <c r="K60" s="79">
        <f t="shared" si="17"/>
        <v>0</v>
      </c>
      <c r="L60" s="54"/>
      <c r="M60" s="16">
        <f t="shared" si="1"/>
        <v>0</v>
      </c>
      <c r="N60" s="54"/>
      <c r="O60" s="16">
        <f t="shared" si="2"/>
        <v>0</v>
      </c>
      <c r="P60" s="54"/>
      <c r="Q60" s="16">
        <f t="shared" si="3"/>
        <v>0</v>
      </c>
      <c r="R60" s="54"/>
      <c r="S60" s="16">
        <f t="shared" si="4"/>
        <v>0</v>
      </c>
      <c r="T60" s="54"/>
      <c r="U60" s="16">
        <f t="shared" si="5"/>
        <v>0</v>
      </c>
      <c r="V60" s="54"/>
      <c r="W60" s="16">
        <f t="shared" si="6"/>
        <v>0</v>
      </c>
      <c r="X60" s="54"/>
      <c r="Y60" s="16">
        <f t="shared" si="7"/>
        <v>0</v>
      </c>
      <c r="Z60" s="38">
        <f t="shared" si="16"/>
        <v>0</v>
      </c>
      <c r="AA60" s="175" t="e">
        <f t="shared" si="10"/>
        <v>#DIV/0!</v>
      </c>
      <c r="AB60" s="176" t="str">
        <f t="shared" si="18"/>
        <v/>
      </c>
      <c r="AC60" s="34" t="e">
        <f t="shared" si="11"/>
        <v>#VALUE!</v>
      </c>
    </row>
    <row r="61" spans="1:29" ht="90" x14ac:dyDescent="0.25">
      <c r="A61" s="85">
        <v>54</v>
      </c>
      <c r="B61" s="85" t="s">
        <v>182</v>
      </c>
      <c r="C61" s="96" t="s">
        <v>183</v>
      </c>
      <c r="D61" s="85" t="s">
        <v>77</v>
      </c>
      <c r="E61" s="90" t="s">
        <v>78</v>
      </c>
      <c r="F61" s="85"/>
      <c r="G61" s="84">
        <v>3</v>
      </c>
      <c r="H61" s="76">
        <v>2</v>
      </c>
      <c r="I61" s="77"/>
      <c r="J61" s="78">
        <f t="shared" si="17"/>
        <v>0</v>
      </c>
      <c r="K61" s="79">
        <f t="shared" si="17"/>
        <v>0</v>
      </c>
      <c r="L61" s="54"/>
      <c r="M61" s="16">
        <f t="shared" si="1"/>
        <v>0</v>
      </c>
      <c r="N61" s="54"/>
      <c r="O61" s="16">
        <f t="shared" si="2"/>
        <v>0</v>
      </c>
      <c r="P61" s="54"/>
      <c r="Q61" s="16">
        <f t="shared" si="3"/>
        <v>0</v>
      </c>
      <c r="R61" s="54"/>
      <c r="S61" s="16">
        <f t="shared" si="4"/>
        <v>0</v>
      </c>
      <c r="T61" s="54"/>
      <c r="U61" s="16">
        <f t="shared" si="5"/>
        <v>0</v>
      </c>
      <c r="V61" s="54"/>
      <c r="W61" s="16">
        <f t="shared" si="6"/>
        <v>0</v>
      </c>
      <c r="X61" s="54"/>
      <c r="Y61" s="16">
        <f t="shared" si="7"/>
        <v>0</v>
      </c>
      <c r="Z61" s="38">
        <f t="shared" si="16"/>
        <v>0</v>
      </c>
      <c r="AA61" s="175" t="e">
        <f t="shared" si="10"/>
        <v>#DIV/0!</v>
      </c>
      <c r="AB61" s="176" t="str">
        <f t="shared" si="18"/>
        <v/>
      </c>
      <c r="AC61" s="34" t="e">
        <f t="shared" si="11"/>
        <v>#VALUE!</v>
      </c>
    </row>
    <row r="62" spans="1:29" ht="90" x14ac:dyDescent="0.25">
      <c r="A62" s="85">
        <v>55</v>
      </c>
      <c r="B62" s="85" t="s">
        <v>184</v>
      </c>
      <c r="C62" s="96" t="s">
        <v>185</v>
      </c>
      <c r="D62" s="85" t="s">
        <v>77</v>
      </c>
      <c r="E62" s="90" t="s">
        <v>78</v>
      </c>
      <c r="F62" s="85"/>
      <c r="G62" s="84">
        <v>3</v>
      </c>
      <c r="H62" s="76">
        <v>2</v>
      </c>
      <c r="I62" s="77"/>
      <c r="J62" s="78">
        <f t="shared" si="17"/>
        <v>0</v>
      </c>
      <c r="K62" s="79">
        <f t="shared" si="17"/>
        <v>0</v>
      </c>
      <c r="L62" s="54"/>
      <c r="M62" s="16">
        <f t="shared" si="1"/>
        <v>0</v>
      </c>
      <c r="N62" s="54"/>
      <c r="O62" s="16">
        <f t="shared" si="2"/>
        <v>0</v>
      </c>
      <c r="P62" s="54"/>
      <c r="Q62" s="16">
        <f t="shared" si="3"/>
        <v>0</v>
      </c>
      <c r="R62" s="54"/>
      <c r="S62" s="16">
        <f t="shared" si="4"/>
        <v>0</v>
      </c>
      <c r="T62" s="54"/>
      <c r="U62" s="16">
        <f t="shared" si="5"/>
        <v>0</v>
      </c>
      <c r="V62" s="54"/>
      <c r="W62" s="16">
        <f t="shared" si="6"/>
        <v>0</v>
      </c>
      <c r="X62" s="54"/>
      <c r="Y62" s="16">
        <f t="shared" si="7"/>
        <v>0</v>
      </c>
      <c r="Z62" s="38">
        <f t="shared" si="16"/>
        <v>0</v>
      </c>
      <c r="AA62" s="175" t="e">
        <f t="shared" si="10"/>
        <v>#DIV/0!</v>
      </c>
      <c r="AB62" s="176" t="str">
        <f t="shared" si="18"/>
        <v/>
      </c>
      <c r="AC62" s="34" t="e">
        <f t="shared" si="11"/>
        <v>#VALUE!</v>
      </c>
    </row>
    <row r="63" spans="1:29" ht="90" x14ac:dyDescent="0.25">
      <c r="A63" s="85">
        <v>56</v>
      </c>
      <c r="B63" s="85" t="s">
        <v>186</v>
      </c>
      <c r="C63" s="96" t="s">
        <v>187</v>
      </c>
      <c r="D63" s="85" t="s">
        <v>77</v>
      </c>
      <c r="E63" s="90" t="s">
        <v>78</v>
      </c>
      <c r="F63" s="85"/>
      <c r="G63" s="84">
        <v>3</v>
      </c>
      <c r="H63" s="76">
        <v>2</v>
      </c>
      <c r="I63" s="77"/>
      <c r="J63" s="78">
        <f t="shared" si="17"/>
        <v>0</v>
      </c>
      <c r="K63" s="79">
        <f t="shared" si="17"/>
        <v>0</v>
      </c>
      <c r="L63" s="54"/>
      <c r="M63" s="16">
        <f t="shared" si="1"/>
        <v>0</v>
      </c>
      <c r="N63" s="54"/>
      <c r="O63" s="16">
        <f t="shared" si="2"/>
        <v>0</v>
      </c>
      <c r="P63" s="54"/>
      <c r="Q63" s="16">
        <f t="shared" si="3"/>
        <v>0</v>
      </c>
      <c r="R63" s="54"/>
      <c r="S63" s="16">
        <f t="shared" si="4"/>
        <v>0</v>
      </c>
      <c r="T63" s="54"/>
      <c r="U63" s="16">
        <f t="shared" si="5"/>
        <v>0</v>
      </c>
      <c r="V63" s="54"/>
      <c r="W63" s="16">
        <f t="shared" si="6"/>
        <v>0</v>
      </c>
      <c r="X63" s="54"/>
      <c r="Y63" s="16">
        <f t="shared" si="7"/>
        <v>0</v>
      </c>
      <c r="Z63" s="38">
        <f t="shared" si="16"/>
        <v>0</v>
      </c>
      <c r="AA63" s="175" t="e">
        <f t="shared" si="10"/>
        <v>#DIV/0!</v>
      </c>
      <c r="AB63" s="176" t="str">
        <f t="shared" si="18"/>
        <v/>
      </c>
      <c r="AC63" s="34" t="e">
        <f t="shared" si="11"/>
        <v>#VALUE!</v>
      </c>
    </row>
    <row r="64" spans="1:29" ht="90" x14ac:dyDescent="0.25">
      <c r="A64" s="85">
        <v>57</v>
      </c>
      <c r="B64" s="85" t="s">
        <v>188</v>
      </c>
      <c r="C64" s="96" t="s">
        <v>189</v>
      </c>
      <c r="D64" s="85" t="s">
        <v>77</v>
      </c>
      <c r="E64" s="90" t="s">
        <v>78</v>
      </c>
      <c r="F64" s="85"/>
      <c r="G64" s="84">
        <v>3</v>
      </c>
      <c r="H64" s="76">
        <v>2</v>
      </c>
      <c r="I64" s="77"/>
      <c r="J64" s="78">
        <f t="shared" si="17"/>
        <v>0</v>
      </c>
      <c r="K64" s="79">
        <f t="shared" si="17"/>
        <v>0</v>
      </c>
      <c r="L64" s="54"/>
      <c r="M64" s="16">
        <f t="shared" si="1"/>
        <v>0</v>
      </c>
      <c r="N64" s="54"/>
      <c r="O64" s="16">
        <f t="shared" si="2"/>
        <v>0</v>
      </c>
      <c r="P64" s="54"/>
      <c r="Q64" s="16">
        <f t="shared" si="3"/>
        <v>0</v>
      </c>
      <c r="R64" s="54"/>
      <c r="S64" s="16">
        <f t="shared" si="4"/>
        <v>0</v>
      </c>
      <c r="T64" s="54"/>
      <c r="U64" s="16">
        <f t="shared" si="5"/>
        <v>0</v>
      </c>
      <c r="V64" s="54"/>
      <c r="W64" s="16">
        <f t="shared" si="6"/>
        <v>0</v>
      </c>
      <c r="X64" s="54"/>
      <c r="Y64" s="16">
        <f t="shared" si="7"/>
        <v>0</v>
      </c>
      <c r="Z64" s="38">
        <f t="shared" si="16"/>
        <v>0</v>
      </c>
      <c r="AA64" s="175" t="e">
        <f t="shared" si="10"/>
        <v>#DIV/0!</v>
      </c>
      <c r="AB64" s="176" t="str">
        <f t="shared" si="18"/>
        <v/>
      </c>
      <c r="AC64" s="34" t="e">
        <f t="shared" si="11"/>
        <v>#VALUE!</v>
      </c>
    </row>
    <row r="65" spans="1:29" ht="90" x14ac:dyDescent="0.25">
      <c r="A65" s="85">
        <v>58</v>
      </c>
      <c r="B65" s="85" t="s">
        <v>190</v>
      </c>
      <c r="C65" s="96" t="s">
        <v>191</v>
      </c>
      <c r="D65" s="85" t="s">
        <v>77</v>
      </c>
      <c r="E65" s="90" t="s">
        <v>78</v>
      </c>
      <c r="F65" s="95"/>
      <c r="G65" s="84">
        <v>3</v>
      </c>
      <c r="H65" s="76">
        <v>2</v>
      </c>
      <c r="I65" s="77"/>
      <c r="J65" s="78">
        <f t="shared" si="17"/>
        <v>0</v>
      </c>
      <c r="K65" s="79">
        <f t="shared" si="17"/>
        <v>0</v>
      </c>
      <c r="L65" s="54"/>
      <c r="M65" s="16">
        <f t="shared" si="1"/>
        <v>0</v>
      </c>
      <c r="N65" s="54"/>
      <c r="O65" s="16">
        <f t="shared" si="2"/>
        <v>0</v>
      </c>
      <c r="P65" s="54"/>
      <c r="Q65" s="16">
        <f t="shared" si="3"/>
        <v>0</v>
      </c>
      <c r="R65" s="54"/>
      <c r="S65" s="16">
        <f t="shared" si="4"/>
        <v>0</v>
      </c>
      <c r="T65" s="54"/>
      <c r="U65" s="16">
        <f t="shared" si="5"/>
        <v>0</v>
      </c>
      <c r="V65" s="54"/>
      <c r="W65" s="16">
        <f t="shared" si="6"/>
        <v>0</v>
      </c>
      <c r="X65" s="54"/>
      <c r="Y65" s="16">
        <f t="shared" si="7"/>
        <v>0</v>
      </c>
      <c r="Z65" s="38">
        <f t="shared" si="16"/>
        <v>0</v>
      </c>
      <c r="AA65" s="175" t="e">
        <f t="shared" si="10"/>
        <v>#DIV/0!</v>
      </c>
      <c r="AB65" s="176" t="str">
        <f t="shared" si="18"/>
        <v/>
      </c>
      <c r="AC65" s="34" t="e">
        <f t="shared" si="11"/>
        <v>#VALUE!</v>
      </c>
    </row>
    <row r="66" spans="1:29" ht="90" x14ac:dyDescent="0.25">
      <c r="A66" s="85">
        <v>59</v>
      </c>
      <c r="B66" s="85" t="s">
        <v>190</v>
      </c>
      <c r="C66" s="96" t="s">
        <v>191</v>
      </c>
      <c r="D66" s="85" t="s">
        <v>77</v>
      </c>
      <c r="E66" s="90" t="s">
        <v>78</v>
      </c>
      <c r="F66" s="85"/>
      <c r="G66" s="84">
        <v>3</v>
      </c>
      <c r="H66" s="76">
        <v>2</v>
      </c>
      <c r="I66" s="77"/>
      <c r="J66" s="78">
        <f t="shared" si="17"/>
        <v>0</v>
      </c>
      <c r="K66" s="79">
        <f t="shared" si="17"/>
        <v>0</v>
      </c>
      <c r="L66" s="54"/>
      <c r="M66" s="16">
        <f t="shared" si="1"/>
        <v>0</v>
      </c>
      <c r="N66" s="54"/>
      <c r="O66" s="16">
        <f t="shared" si="2"/>
        <v>0</v>
      </c>
      <c r="P66" s="54"/>
      <c r="Q66" s="16">
        <f t="shared" si="3"/>
        <v>0</v>
      </c>
      <c r="R66" s="54"/>
      <c r="S66" s="16">
        <f t="shared" si="4"/>
        <v>0</v>
      </c>
      <c r="T66" s="54"/>
      <c r="U66" s="16">
        <f t="shared" si="5"/>
        <v>0</v>
      </c>
      <c r="V66" s="54"/>
      <c r="W66" s="16">
        <f t="shared" si="6"/>
        <v>0</v>
      </c>
      <c r="X66" s="54"/>
      <c r="Y66" s="16">
        <f t="shared" si="7"/>
        <v>0</v>
      </c>
      <c r="Z66" s="38">
        <f t="shared" si="16"/>
        <v>0</v>
      </c>
      <c r="AA66" s="175" t="e">
        <f t="shared" si="10"/>
        <v>#DIV/0!</v>
      </c>
      <c r="AB66" s="176" t="str">
        <f t="shared" si="18"/>
        <v/>
      </c>
      <c r="AC66" s="34" t="e">
        <f t="shared" si="11"/>
        <v>#VALUE!</v>
      </c>
    </row>
    <row r="67" spans="1:29" ht="90" x14ac:dyDescent="0.25">
      <c r="A67" s="85">
        <v>60</v>
      </c>
      <c r="B67" s="85" t="s">
        <v>213</v>
      </c>
      <c r="C67" s="96" t="s">
        <v>192</v>
      </c>
      <c r="D67" s="85" t="s">
        <v>77</v>
      </c>
      <c r="E67" s="90" t="s">
        <v>78</v>
      </c>
      <c r="F67" s="93"/>
      <c r="G67" s="84">
        <v>3</v>
      </c>
      <c r="H67" s="76">
        <v>2</v>
      </c>
      <c r="I67" s="77"/>
      <c r="J67" s="78">
        <f t="shared" si="17"/>
        <v>0</v>
      </c>
      <c r="K67" s="79">
        <f t="shared" si="17"/>
        <v>0</v>
      </c>
      <c r="L67" s="54"/>
      <c r="M67" s="16">
        <f t="shared" si="1"/>
        <v>0</v>
      </c>
      <c r="N67" s="54"/>
      <c r="O67" s="16">
        <f t="shared" si="2"/>
        <v>0</v>
      </c>
      <c r="P67" s="54"/>
      <c r="Q67" s="16">
        <f t="shared" si="3"/>
        <v>0</v>
      </c>
      <c r="R67" s="54"/>
      <c r="S67" s="16">
        <f t="shared" si="4"/>
        <v>0</v>
      </c>
      <c r="T67" s="54"/>
      <c r="U67" s="16">
        <f t="shared" si="5"/>
        <v>0</v>
      </c>
      <c r="V67" s="54"/>
      <c r="W67" s="16">
        <f t="shared" si="6"/>
        <v>0</v>
      </c>
      <c r="X67" s="54"/>
      <c r="Y67" s="16">
        <f t="shared" si="7"/>
        <v>0</v>
      </c>
      <c r="Z67" s="38">
        <f t="shared" si="16"/>
        <v>0</v>
      </c>
      <c r="AA67" s="175" t="e">
        <f t="shared" si="10"/>
        <v>#DIV/0!</v>
      </c>
      <c r="AB67" s="176" t="str">
        <f t="shared" si="18"/>
        <v/>
      </c>
      <c r="AC67" s="34" t="e">
        <f t="shared" si="11"/>
        <v>#VALUE!</v>
      </c>
    </row>
    <row r="68" spans="1:29" ht="90" x14ac:dyDescent="0.25">
      <c r="A68" s="85">
        <v>61</v>
      </c>
      <c r="B68" s="85" t="s">
        <v>193</v>
      </c>
      <c r="C68" s="96" t="s">
        <v>194</v>
      </c>
      <c r="D68" s="85" t="s">
        <v>77</v>
      </c>
      <c r="E68" s="85" t="s">
        <v>78</v>
      </c>
      <c r="F68" s="85"/>
      <c r="G68" s="84">
        <v>3</v>
      </c>
      <c r="H68" s="76">
        <v>2</v>
      </c>
      <c r="I68" s="77"/>
      <c r="J68" s="78">
        <f t="shared" si="17"/>
        <v>0</v>
      </c>
      <c r="K68" s="79">
        <f t="shared" si="17"/>
        <v>0</v>
      </c>
      <c r="L68" s="54"/>
      <c r="M68" s="16">
        <f t="shared" si="1"/>
        <v>0</v>
      </c>
      <c r="N68" s="54"/>
      <c r="O68" s="16">
        <f t="shared" si="2"/>
        <v>0</v>
      </c>
      <c r="P68" s="54"/>
      <c r="Q68" s="16">
        <f t="shared" si="3"/>
        <v>0</v>
      </c>
      <c r="R68" s="54"/>
      <c r="S68" s="16">
        <f t="shared" si="4"/>
        <v>0</v>
      </c>
      <c r="T68" s="54"/>
      <c r="U68" s="16">
        <f t="shared" si="5"/>
        <v>0</v>
      </c>
      <c r="V68" s="54"/>
      <c r="W68" s="16">
        <f t="shared" si="6"/>
        <v>0</v>
      </c>
      <c r="X68" s="54"/>
      <c r="Y68" s="16">
        <f t="shared" si="7"/>
        <v>0</v>
      </c>
      <c r="Z68" s="38">
        <f t="shared" si="16"/>
        <v>0</v>
      </c>
      <c r="AA68" s="175" t="e">
        <f t="shared" si="10"/>
        <v>#DIV/0!</v>
      </c>
      <c r="AB68" s="176" t="str">
        <f t="shared" si="18"/>
        <v/>
      </c>
      <c r="AC68" s="34" t="e">
        <f t="shared" si="11"/>
        <v>#VALUE!</v>
      </c>
    </row>
    <row r="69" spans="1:29" ht="90" x14ac:dyDescent="0.25">
      <c r="A69" s="85">
        <v>62</v>
      </c>
      <c r="B69" s="85" t="s">
        <v>82</v>
      </c>
      <c r="C69" s="96" t="s">
        <v>195</v>
      </c>
      <c r="D69" s="85" t="s">
        <v>77</v>
      </c>
      <c r="E69" s="85" t="s">
        <v>78</v>
      </c>
      <c r="F69" s="85"/>
      <c r="G69" s="84">
        <v>3</v>
      </c>
      <c r="H69" s="76">
        <v>2</v>
      </c>
      <c r="I69" s="77"/>
      <c r="J69" s="78">
        <f t="shared" si="17"/>
        <v>0</v>
      </c>
      <c r="K69" s="79">
        <f t="shared" si="17"/>
        <v>0</v>
      </c>
      <c r="L69" s="54"/>
      <c r="M69" s="16">
        <f t="shared" si="1"/>
        <v>0</v>
      </c>
      <c r="N69" s="54"/>
      <c r="O69" s="16">
        <f t="shared" si="2"/>
        <v>0</v>
      </c>
      <c r="P69" s="54"/>
      <c r="Q69" s="16">
        <f t="shared" si="3"/>
        <v>0</v>
      </c>
      <c r="R69" s="54"/>
      <c r="S69" s="16">
        <f t="shared" si="4"/>
        <v>0</v>
      </c>
      <c r="T69" s="54"/>
      <c r="U69" s="16">
        <f t="shared" si="5"/>
        <v>0</v>
      </c>
      <c r="V69" s="54"/>
      <c r="W69" s="16">
        <f t="shared" si="6"/>
        <v>0</v>
      </c>
      <c r="X69" s="54"/>
      <c r="Y69" s="16">
        <f t="shared" si="7"/>
        <v>0</v>
      </c>
      <c r="Z69" s="38">
        <f t="shared" si="16"/>
        <v>0</v>
      </c>
      <c r="AA69" s="175" t="e">
        <f t="shared" si="10"/>
        <v>#DIV/0!</v>
      </c>
      <c r="AB69" s="176" t="str">
        <f t="shared" si="18"/>
        <v/>
      </c>
      <c r="AC69" s="34" t="e">
        <f t="shared" si="11"/>
        <v>#VALUE!</v>
      </c>
    </row>
    <row r="70" spans="1:29" ht="90" x14ac:dyDescent="0.25">
      <c r="A70" s="85">
        <v>63</v>
      </c>
      <c r="B70" s="85" t="s">
        <v>196</v>
      </c>
      <c r="C70" s="96" t="s">
        <v>197</v>
      </c>
      <c r="D70" s="85" t="s">
        <v>77</v>
      </c>
      <c r="E70" s="85" t="s">
        <v>78</v>
      </c>
      <c r="F70" s="85"/>
      <c r="G70" s="84">
        <v>3</v>
      </c>
      <c r="H70" s="76">
        <v>2</v>
      </c>
      <c r="I70" s="77"/>
      <c r="J70" s="78">
        <f t="shared" si="17"/>
        <v>0</v>
      </c>
      <c r="K70" s="79">
        <f t="shared" si="17"/>
        <v>0</v>
      </c>
      <c r="L70" s="54"/>
      <c r="M70" s="16">
        <f t="shared" ref="M70" si="19">L70*I70</f>
        <v>0</v>
      </c>
      <c r="N70" s="54"/>
      <c r="O70" s="16">
        <f t="shared" ref="O70" si="20">N70*I70</f>
        <v>0</v>
      </c>
      <c r="P70" s="54"/>
      <c r="Q70" s="16">
        <f t="shared" ref="Q70" si="21">P70*I70</f>
        <v>0</v>
      </c>
      <c r="R70" s="54"/>
      <c r="S70" s="16">
        <f t="shared" ref="S70" si="22">R70*I70</f>
        <v>0</v>
      </c>
      <c r="T70" s="54"/>
      <c r="U70" s="16">
        <f t="shared" ref="U70" si="23">I70*T70</f>
        <v>0</v>
      </c>
      <c r="V70" s="54"/>
      <c r="W70" s="16">
        <f t="shared" ref="W70" si="24">V70*I70</f>
        <v>0</v>
      </c>
      <c r="X70" s="54"/>
      <c r="Y70" s="16">
        <f t="shared" ref="Y70" si="25">I70*X70</f>
        <v>0</v>
      </c>
      <c r="Z70" s="38">
        <f t="shared" si="16"/>
        <v>0</v>
      </c>
      <c r="AA70" s="175" t="e">
        <f t="shared" ref="AA70" si="26">Z70/K70</f>
        <v>#DIV/0!</v>
      </c>
      <c r="AB70" s="176" t="str">
        <f t="shared" si="18"/>
        <v/>
      </c>
      <c r="AC70" s="34" t="e">
        <f>IF(AB70="KONIEC KOSZENIA","0%",AB70/K70)</f>
        <v>#VALUE!</v>
      </c>
    </row>
    <row r="71" spans="1:29" ht="90" x14ac:dyDescent="0.25">
      <c r="A71" s="85">
        <v>64</v>
      </c>
      <c r="B71" s="85" t="s">
        <v>198</v>
      </c>
      <c r="C71" s="96" t="s">
        <v>199</v>
      </c>
      <c r="D71" s="85" t="s">
        <v>77</v>
      </c>
      <c r="E71" s="85" t="s">
        <v>78</v>
      </c>
      <c r="F71" s="85"/>
      <c r="G71" s="84">
        <v>3</v>
      </c>
      <c r="H71" s="76">
        <v>2</v>
      </c>
      <c r="I71" s="77"/>
      <c r="J71" s="78">
        <f t="shared" ref="J71:J78" si="27">G71*I71</f>
        <v>0</v>
      </c>
      <c r="K71" s="79">
        <f t="shared" ref="K71:K78" si="28">H71*J71</f>
        <v>0</v>
      </c>
      <c r="L71" s="54"/>
      <c r="M71" s="16">
        <f t="shared" ref="M71:M78" si="29">L71*I71</f>
        <v>0</v>
      </c>
      <c r="N71" s="54"/>
      <c r="O71" s="16">
        <f t="shared" ref="O71:O78" si="30">N71*I71</f>
        <v>0</v>
      </c>
      <c r="P71" s="54"/>
      <c r="Q71" s="16">
        <f t="shared" ref="Q71:Q78" si="31">P71*I71</f>
        <v>0</v>
      </c>
      <c r="R71" s="54"/>
      <c r="S71" s="16">
        <f t="shared" ref="S71:S78" si="32">R71*I71</f>
        <v>0</v>
      </c>
      <c r="T71" s="54"/>
      <c r="U71" s="16">
        <f t="shared" ref="U71:U78" si="33">I71*T71</f>
        <v>0</v>
      </c>
      <c r="V71" s="54"/>
      <c r="W71" s="16">
        <f t="shared" ref="W71:W78" si="34">V71*I71</f>
        <v>0</v>
      </c>
      <c r="X71" s="54"/>
      <c r="Y71" s="16">
        <f t="shared" ref="Y71:Y78" si="35">I71*X71</f>
        <v>0</v>
      </c>
      <c r="Z71" s="38">
        <f t="shared" ref="Z71:Z78" si="36">SUM(Y71,W71,U71,S71,Q71,O71,M71)</f>
        <v>0</v>
      </c>
      <c r="AA71" s="175" t="e">
        <f t="shared" ref="AA71:AA78" si="37">Z71/K71</f>
        <v>#DIV/0!</v>
      </c>
      <c r="AB71" s="176" t="str">
        <f t="shared" ref="AB71:AB78" si="38">IF(Z71=K71,IF(K71=0,"","KONIEC KOSZENIA"),K71-Z71)</f>
        <v/>
      </c>
      <c r="AC71" s="34" t="e">
        <f t="shared" ref="AC71:AC78" si="39">IF(AB71="KONIEC KOSZENIA","0%",AB71/K71)</f>
        <v>#VALUE!</v>
      </c>
    </row>
    <row r="72" spans="1:29" ht="90" x14ac:dyDescent="0.25">
      <c r="A72" s="85">
        <v>65</v>
      </c>
      <c r="B72" s="85" t="s">
        <v>200</v>
      </c>
      <c r="C72" s="96" t="s">
        <v>201</v>
      </c>
      <c r="D72" s="85" t="s">
        <v>77</v>
      </c>
      <c r="E72" s="85" t="s">
        <v>78</v>
      </c>
      <c r="F72" s="85"/>
      <c r="G72" s="84">
        <v>3</v>
      </c>
      <c r="H72" s="76">
        <v>2</v>
      </c>
      <c r="I72" s="77"/>
      <c r="J72" s="78">
        <f t="shared" si="27"/>
        <v>0</v>
      </c>
      <c r="K72" s="79">
        <f t="shared" si="28"/>
        <v>0</v>
      </c>
      <c r="L72" s="54"/>
      <c r="M72" s="16">
        <f t="shared" si="29"/>
        <v>0</v>
      </c>
      <c r="N72" s="54"/>
      <c r="O72" s="16">
        <f t="shared" si="30"/>
        <v>0</v>
      </c>
      <c r="P72" s="54"/>
      <c r="Q72" s="16">
        <f t="shared" si="31"/>
        <v>0</v>
      </c>
      <c r="R72" s="54"/>
      <c r="S72" s="16">
        <f t="shared" si="32"/>
        <v>0</v>
      </c>
      <c r="T72" s="54"/>
      <c r="U72" s="16">
        <f t="shared" si="33"/>
        <v>0</v>
      </c>
      <c r="V72" s="54"/>
      <c r="W72" s="16">
        <f t="shared" si="34"/>
        <v>0</v>
      </c>
      <c r="X72" s="54"/>
      <c r="Y72" s="16">
        <f t="shared" si="35"/>
        <v>0</v>
      </c>
      <c r="Z72" s="38">
        <f t="shared" si="36"/>
        <v>0</v>
      </c>
      <c r="AA72" s="175" t="e">
        <f t="shared" si="37"/>
        <v>#DIV/0!</v>
      </c>
      <c r="AB72" s="176" t="str">
        <f t="shared" si="38"/>
        <v/>
      </c>
      <c r="AC72" s="34" t="e">
        <f t="shared" si="39"/>
        <v>#VALUE!</v>
      </c>
    </row>
    <row r="73" spans="1:29" ht="90" x14ac:dyDescent="0.25">
      <c r="A73" s="85">
        <v>66</v>
      </c>
      <c r="B73" s="85" t="s">
        <v>202</v>
      </c>
      <c r="C73" s="96" t="s">
        <v>203</v>
      </c>
      <c r="D73" s="85" t="s">
        <v>77</v>
      </c>
      <c r="E73" s="85" t="s">
        <v>78</v>
      </c>
      <c r="F73" s="85"/>
      <c r="G73" s="84">
        <v>3</v>
      </c>
      <c r="H73" s="76">
        <v>2</v>
      </c>
      <c r="I73" s="77"/>
      <c r="J73" s="78">
        <f t="shared" si="27"/>
        <v>0</v>
      </c>
      <c r="K73" s="79">
        <f t="shared" si="28"/>
        <v>0</v>
      </c>
      <c r="L73" s="54"/>
      <c r="M73" s="16">
        <f t="shared" si="29"/>
        <v>0</v>
      </c>
      <c r="N73" s="54"/>
      <c r="O73" s="16">
        <f t="shared" si="30"/>
        <v>0</v>
      </c>
      <c r="P73" s="54"/>
      <c r="Q73" s="16">
        <f t="shared" si="31"/>
        <v>0</v>
      </c>
      <c r="R73" s="54"/>
      <c r="S73" s="16">
        <f t="shared" si="32"/>
        <v>0</v>
      </c>
      <c r="T73" s="54"/>
      <c r="U73" s="16">
        <f t="shared" si="33"/>
        <v>0</v>
      </c>
      <c r="V73" s="54"/>
      <c r="W73" s="16">
        <f t="shared" si="34"/>
        <v>0</v>
      </c>
      <c r="X73" s="54"/>
      <c r="Y73" s="16">
        <f t="shared" si="35"/>
        <v>0</v>
      </c>
      <c r="Z73" s="38">
        <f t="shared" si="36"/>
        <v>0</v>
      </c>
      <c r="AA73" s="175" t="e">
        <f t="shared" si="37"/>
        <v>#DIV/0!</v>
      </c>
      <c r="AB73" s="176" t="str">
        <f t="shared" si="38"/>
        <v/>
      </c>
      <c r="AC73" s="34" t="e">
        <f t="shared" si="39"/>
        <v>#VALUE!</v>
      </c>
    </row>
    <row r="74" spans="1:29" ht="90" x14ac:dyDescent="0.25">
      <c r="A74" s="85">
        <v>67</v>
      </c>
      <c r="B74" s="85" t="s">
        <v>82</v>
      </c>
      <c r="C74" s="96" t="s">
        <v>204</v>
      </c>
      <c r="D74" s="85" t="s">
        <v>77</v>
      </c>
      <c r="E74" s="85" t="s">
        <v>78</v>
      </c>
      <c r="F74" s="85"/>
      <c r="G74" s="84">
        <v>3</v>
      </c>
      <c r="H74" s="76">
        <v>2</v>
      </c>
      <c r="I74" s="77"/>
      <c r="J74" s="78">
        <f t="shared" si="27"/>
        <v>0</v>
      </c>
      <c r="K74" s="79">
        <f t="shared" si="28"/>
        <v>0</v>
      </c>
      <c r="L74" s="54"/>
      <c r="M74" s="16">
        <f t="shared" si="29"/>
        <v>0</v>
      </c>
      <c r="N74" s="54"/>
      <c r="O74" s="16">
        <f t="shared" si="30"/>
        <v>0</v>
      </c>
      <c r="P74" s="54"/>
      <c r="Q74" s="16">
        <f t="shared" si="31"/>
        <v>0</v>
      </c>
      <c r="R74" s="54"/>
      <c r="S74" s="16">
        <f t="shared" si="32"/>
        <v>0</v>
      </c>
      <c r="T74" s="54"/>
      <c r="U74" s="16">
        <f t="shared" si="33"/>
        <v>0</v>
      </c>
      <c r="V74" s="54"/>
      <c r="W74" s="16">
        <f t="shared" si="34"/>
        <v>0</v>
      </c>
      <c r="X74" s="54"/>
      <c r="Y74" s="16">
        <f t="shared" si="35"/>
        <v>0</v>
      </c>
      <c r="Z74" s="38">
        <f t="shared" si="36"/>
        <v>0</v>
      </c>
      <c r="AA74" s="175" t="e">
        <f t="shared" si="37"/>
        <v>#DIV/0!</v>
      </c>
      <c r="AB74" s="176" t="str">
        <f t="shared" si="38"/>
        <v/>
      </c>
      <c r="AC74" s="34" t="e">
        <f t="shared" si="39"/>
        <v>#VALUE!</v>
      </c>
    </row>
    <row r="75" spans="1:29" ht="90" x14ac:dyDescent="0.25">
      <c r="A75" s="85">
        <v>68</v>
      </c>
      <c r="B75" s="85" t="s">
        <v>205</v>
      </c>
      <c r="C75" s="96" t="s">
        <v>206</v>
      </c>
      <c r="D75" s="85" t="s">
        <v>77</v>
      </c>
      <c r="E75" s="85" t="s">
        <v>78</v>
      </c>
      <c r="F75" s="85"/>
      <c r="G75" s="84">
        <v>3</v>
      </c>
      <c r="H75" s="76">
        <v>2</v>
      </c>
      <c r="I75" s="77"/>
      <c r="J75" s="78">
        <f t="shared" si="27"/>
        <v>0</v>
      </c>
      <c r="K75" s="79">
        <f t="shared" si="28"/>
        <v>0</v>
      </c>
      <c r="L75" s="54"/>
      <c r="M75" s="16">
        <f t="shared" si="29"/>
        <v>0</v>
      </c>
      <c r="N75" s="54"/>
      <c r="O75" s="16">
        <f t="shared" si="30"/>
        <v>0</v>
      </c>
      <c r="P75" s="54"/>
      <c r="Q75" s="16">
        <f t="shared" si="31"/>
        <v>0</v>
      </c>
      <c r="R75" s="54"/>
      <c r="S75" s="16">
        <f t="shared" si="32"/>
        <v>0</v>
      </c>
      <c r="T75" s="54"/>
      <c r="U75" s="16">
        <f t="shared" si="33"/>
        <v>0</v>
      </c>
      <c r="V75" s="54"/>
      <c r="W75" s="16">
        <f t="shared" si="34"/>
        <v>0</v>
      </c>
      <c r="X75" s="54"/>
      <c r="Y75" s="16">
        <f t="shared" si="35"/>
        <v>0</v>
      </c>
      <c r="Z75" s="38">
        <f t="shared" si="36"/>
        <v>0</v>
      </c>
      <c r="AA75" s="175" t="e">
        <f t="shared" si="37"/>
        <v>#DIV/0!</v>
      </c>
      <c r="AB75" s="176" t="str">
        <f t="shared" si="38"/>
        <v/>
      </c>
      <c r="AC75" s="34" t="e">
        <f t="shared" si="39"/>
        <v>#VALUE!</v>
      </c>
    </row>
    <row r="76" spans="1:29" ht="90" x14ac:dyDescent="0.25">
      <c r="A76" s="85">
        <v>69</v>
      </c>
      <c r="B76" s="85" t="s">
        <v>207</v>
      </c>
      <c r="C76" s="96" t="s">
        <v>208</v>
      </c>
      <c r="D76" s="85" t="s">
        <v>77</v>
      </c>
      <c r="E76" s="85" t="s">
        <v>78</v>
      </c>
      <c r="F76" s="85"/>
      <c r="G76" s="84">
        <v>3</v>
      </c>
      <c r="H76" s="76">
        <v>2</v>
      </c>
      <c r="I76" s="77"/>
      <c r="J76" s="78">
        <f t="shared" si="27"/>
        <v>0</v>
      </c>
      <c r="K76" s="79">
        <f t="shared" si="28"/>
        <v>0</v>
      </c>
      <c r="L76" s="54"/>
      <c r="M76" s="16">
        <f t="shared" si="29"/>
        <v>0</v>
      </c>
      <c r="N76" s="54"/>
      <c r="O76" s="16">
        <f t="shared" si="30"/>
        <v>0</v>
      </c>
      <c r="P76" s="54"/>
      <c r="Q76" s="16">
        <f t="shared" si="31"/>
        <v>0</v>
      </c>
      <c r="R76" s="54"/>
      <c r="S76" s="16">
        <f t="shared" si="32"/>
        <v>0</v>
      </c>
      <c r="T76" s="54"/>
      <c r="U76" s="16">
        <f t="shared" si="33"/>
        <v>0</v>
      </c>
      <c r="V76" s="54"/>
      <c r="W76" s="16">
        <f t="shared" si="34"/>
        <v>0</v>
      </c>
      <c r="X76" s="54"/>
      <c r="Y76" s="16">
        <f t="shared" si="35"/>
        <v>0</v>
      </c>
      <c r="Z76" s="38">
        <f t="shared" si="36"/>
        <v>0</v>
      </c>
      <c r="AA76" s="175" t="e">
        <f t="shared" si="37"/>
        <v>#DIV/0!</v>
      </c>
      <c r="AB76" s="176" t="str">
        <f t="shared" si="38"/>
        <v/>
      </c>
      <c r="AC76" s="34" t="e">
        <f t="shared" si="39"/>
        <v>#VALUE!</v>
      </c>
    </row>
    <row r="77" spans="1:29" ht="90" x14ac:dyDescent="0.25">
      <c r="A77" s="85">
        <v>70</v>
      </c>
      <c r="B77" s="85" t="s">
        <v>209</v>
      </c>
      <c r="C77" s="96" t="s">
        <v>210</v>
      </c>
      <c r="D77" s="85" t="s">
        <v>77</v>
      </c>
      <c r="E77" s="85" t="s">
        <v>78</v>
      </c>
      <c r="F77" s="85"/>
      <c r="G77" s="84">
        <v>3</v>
      </c>
      <c r="H77" s="76">
        <v>2</v>
      </c>
      <c r="I77" s="77"/>
      <c r="J77" s="78">
        <f t="shared" si="27"/>
        <v>0</v>
      </c>
      <c r="K77" s="79">
        <f t="shared" si="28"/>
        <v>0</v>
      </c>
      <c r="L77" s="54"/>
      <c r="M77" s="16">
        <f t="shared" si="29"/>
        <v>0</v>
      </c>
      <c r="N77" s="54"/>
      <c r="O77" s="16">
        <f t="shared" si="30"/>
        <v>0</v>
      </c>
      <c r="P77" s="54"/>
      <c r="Q77" s="16">
        <f t="shared" si="31"/>
        <v>0</v>
      </c>
      <c r="R77" s="54"/>
      <c r="S77" s="16">
        <f t="shared" si="32"/>
        <v>0</v>
      </c>
      <c r="T77" s="54"/>
      <c r="U77" s="16">
        <f t="shared" si="33"/>
        <v>0</v>
      </c>
      <c r="V77" s="54"/>
      <c r="W77" s="16">
        <f t="shared" si="34"/>
        <v>0</v>
      </c>
      <c r="X77" s="54"/>
      <c r="Y77" s="16">
        <f t="shared" si="35"/>
        <v>0</v>
      </c>
      <c r="Z77" s="38">
        <f t="shared" si="36"/>
        <v>0</v>
      </c>
      <c r="AA77" s="175" t="e">
        <f t="shared" si="37"/>
        <v>#DIV/0!</v>
      </c>
      <c r="AB77" s="176" t="str">
        <f t="shared" si="38"/>
        <v/>
      </c>
      <c r="AC77" s="34" t="e">
        <f t="shared" si="39"/>
        <v>#VALUE!</v>
      </c>
    </row>
    <row r="78" spans="1:29" ht="90" x14ac:dyDescent="0.25">
      <c r="A78" s="85">
        <v>71</v>
      </c>
      <c r="B78" s="85" t="s">
        <v>211</v>
      </c>
      <c r="C78" s="96" t="s">
        <v>212</v>
      </c>
      <c r="D78" s="85" t="s">
        <v>77</v>
      </c>
      <c r="E78" s="85" t="s">
        <v>78</v>
      </c>
      <c r="F78" s="85"/>
      <c r="G78" s="84">
        <v>3</v>
      </c>
      <c r="H78" s="76">
        <v>2</v>
      </c>
      <c r="I78" s="77"/>
      <c r="J78" s="78">
        <f t="shared" si="27"/>
        <v>0</v>
      </c>
      <c r="K78" s="79">
        <f t="shared" si="28"/>
        <v>0</v>
      </c>
      <c r="L78" s="54"/>
      <c r="M78" s="16">
        <f t="shared" si="29"/>
        <v>0</v>
      </c>
      <c r="N78" s="54"/>
      <c r="O78" s="16">
        <f t="shared" si="30"/>
        <v>0</v>
      </c>
      <c r="P78" s="54"/>
      <c r="Q78" s="16">
        <f t="shared" si="31"/>
        <v>0</v>
      </c>
      <c r="R78" s="54"/>
      <c r="S78" s="16">
        <f t="shared" si="32"/>
        <v>0</v>
      </c>
      <c r="T78" s="54"/>
      <c r="U78" s="16">
        <f t="shared" si="33"/>
        <v>0</v>
      </c>
      <c r="V78" s="54"/>
      <c r="W78" s="16">
        <f t="shared" si="34"/>
        <v>0</v>
      </c>
      <c r="X78" s="54"/>
      <c r="Y78" s="16">
        <f t="shared" si="35"/>
        <v>0</v>
      </c>
      <c r="Z78" s="38">
        <f t="shared" si="36"/>
        <v>0</v>
      </c>
      <c r="AA78" s="175" t="e">
        <f t="shared" si="37"/>
        <v>#DIV/0!</v>
      </c>
      <c r="AB78" s="176" t="str">
        <f t="shared" si="38"/>
        <v/>
      </c>
      <c r="AC78" s="34" t="e">
        <f t="shared" si="39"/>
        <v>#VALUE!</v>
      </c>
    </row>
    <row r="79" spans="1:29" ht="90.75" thickBot="1" x14ac:dyDescent="0.3">
      <c r="A79" s="85">
        <v>72</v>
      </c>
      <c r="B79" s="85" t="s">
        <v>215</v>
      </c>
      <c r="C79" s="96" t="s">
        <v>216</v>
      </c>
      <c r="D79" s="85" t="s">
        <v>77</v>
      </c>
      <c r="E79" s="85" t="s">
        <v>78</v>
      </c>
      <c r="F79" s="85"/>
      <c r="G79" s="84">
        <v>3</v>
      </c>
      <c r="H79" s="76">
        <v>2</v>
      </c>
      <c r="I79" s="77"/>
      <c r="J79" s="78">
        <f t="shared" ref="J79" si="40">G79*I79</f>
        <v>0</v>
      </c>
      <c r="K79" s="79">
        <f t="shared" ref="K79" si="41">H79*J79</f>
        <v>0</v>
      </c>
      <c r="L79" s="54"/>
      <c r="M79" s="16">
        <f t="shared" ref="M79" si="42">L79*I79</f>
        <v>0</v>
      </c>
      <c r="N79" s="54"/>
      <c r="O79" s="16">
        <f t="shared" ref="O79" si="43">N79*I79</f>
        <v>0</v>
      </c>
      <c r="P79" s="54"/>
      <c r="Q79" s="16">
        <f t="shared" ref="Q79" si="44">P79*I79</f>
        <v>0</v>
      </c>
      <c r="R79" s="54"/>
      <c r="S79" s="16">
        <f t="shared" ref="S79" si="45">R79*I79</f>
        <v>0</v>
      </c>
      <c r="T79" s="54"/>
      <c r="U79" s="16">
        <f t="shared" ref="U79" si="46">I79*T79</f>
        <v>0</v>
      </c>
      <c r="V79" s="54"/>
      <c r="W79" s="16">
        <f t="shared" ref="W79" si="47">V79*I79</f>
        <v>0</v>
      </c>
      <c r="X79" s="54"/>
      <c r="Y79" s="16">
        <f t="shared" ref="Y79" si="48">I79*X79</f>
        <v>0</v>
      </c>
      <c r="Z79" s="38">
        <f t="shared" ref="Z79" si="49">SUM(Y79,W79,U79,S79,Q79,O79,M79)</f>
        <v>0</v>
      </c>
      <c r="AA79" s="175" t="e">
        <f t="shared" ref="AA79" si="50">Z79/K79</f>
        <v>#DIV/0!</v>
      </c>
      <c r="AB79" s="176" t="str">
        <f t="shared" ref="AB79" si="51">IF(Z79=K79,IF(K79=0,"","KONIEC KOSZENIA"),K79-Z79)</f>
        <v/>
      </c>
      <c r="AC79" s="34" t="e">
        <f t="shared" ref="AC79" si="52">IF(AB79="KONIEC KOSZENIA","0%",AB79/K79)</f>
        <v>#VALUE!</v>
      </c>
    </row>
    <row r="80" spans="1:29" ht="30.75" thickBot="1" x14ac:dyDescent="0.3">
      <c r="G80" s="177">
        <f>SUM(G6:G79)</f>
        <v>2082</v>
      </c>
      <c r="H80" s="86"/>
      <c r="I80" s="87"/>
      <c r="J80" s="27" t="s">
        <v>81</v>
      </c>
      <c r="K80" s="26">
        <f>SUM(K6:K79)</f>
        <v>0</v>
      </c>
      <c r="L80" s="19"/>
      <c r="M80" s="44">
        <f>SUM(M6:M79)</f>
        <v>0</v>
      </c>
      <c r="N80" s="19"/>
      <c r="O80" s="44">
        <f>SUM(O6:O79)</f>
        <v>0</v>
      </c>
      <c r="P80" s="19"/>
      <c r="Q80" s="44">
        <f>SUM(Q6:Q79)</f>
        <v>0</v>
      </c>
      <c r="R80" s="19"/>
      <c r="S80" s="44">
        <f>SUM(S6:S79)</f>
        <v>0</v>
      </c>
      <c r="T80" s="19"/>
      <c r="U80" s="44">
        <f>SUM(U6:U79)</f>
        <v>0</v>
      </c>
      <c r="V80" s="19"/>
      <c r="W80" s="44">
        <f>SUM(W6:W79)</f>
        <v>0</v>
      </c>
      <c r="X80" s="19"/>
      <c r="Y80" s="44">
        <f>SUM(Y6:Y79)</f>
        <v>0</v>
      </c>
      <c r="Z80" s="36">
        <f>SUM(Z6:Z79)</f>
        <v>0</v>
      </c>
      <c r="AA80" s="45" t="e">
        <f>Z80/K80</f>
        <v>#DIV/0!</v>
      </c>
      <c r="AB80" s="88">
        <f>SUM(AB6:AB79)</f>
        <v>0</v>
      </c>
      <c r="AC80" s="89" t="e">
        <f>AB80/K80</f>
        <v>#DIV/0!</v>
      </c>
    </row>
    <row r="82" spans="3:3" x14ac:dyDescent="0.25">
      <c r="C82" s="97"/>
    </row>
  </sheetData>
  <mergeCells count="35">
    <mergeCell ref="L3:M3"/>
    <mergeCell ref="A1:AC1"/>
    <mergeCell ref="A2:F2"/>
    <mergeCell ref="G2:K2"/>
    <mergeCell ref="Z2:AC2"/>
    <mergeCell ref="A3:A5"/>
    <mergeCell ref="B3:B5"/>
    <mergeCell ref="C3:C5"/>
    <mergeCell ref="D3:D5"/>
    <mergeCell ref="E3:E5"/>
    <mergeCell ref="F3:F5"/>
    <mergeCell ref="G3:G4"/>
    <mergeCell ref="H3:H4"/>
    <mergeCell ref="I3:I4"/>
    <mergeCell ref="J3:J4"/>
    <mergeCell ref="K3:K4"/>
    <mergeCell ref="Z3:AA3"/>
    <mergeCell ref="AB3:AB4"/>
    <mergeCell ref="AC3:AC4"/>
    <mergeCell ref="N3:O3"/>
    <mergeCell ref="P3:Q3"/>
    <mergeCell ref="R3:S3"/>
    <mergeCell ref="T3:U3"/>
    <mergeCell ref="V3:W3"/>
    <mergeCell ref="X3:Y3"/>
    <mergeCell ref="E33:E34"/>
    <mergeCell ref="B44:B45"/>
    <mergeCell ref="C44:C45"/>
    <mergeCell ref="D44:D45"/>
    <mergeCell ref="E44:E45"/>
    <mergeCell ref="A33:A34"/>
    <mergeCell ref="A44:A45"/>
    <mergeCell ref="B33:B34"/>
    <mergeCell ref="C33:C34"/>
    <mergeCell ref="D33:D34"/>
  </mergeCells>
  <conditionalFormatting sqref="AA6:AA79">
    <cfRule type="cellIs" dxfId="4" priority="1" operator="greaterThan">
      <formula>0.7</formula>
    </cfRule>
  </conditionalFormatting>
  <conditionalFormatting sqref="AB6:AB79">
    <cfRule type="containsText" dxfId="3" priority="4" operator="containsText" text="KONIEC KOSZENIA">
      <formula>NOT(ISERROR(SEARCH("KONIEC KOSZENIA",AB6)))</formula>
    </cfRule>
  </conditionalFormatting>
  <conditionalFormatting sqref="AC6:AC79">
    <cfRule type="cellIs" dxfId="2" priority="2" operator="lessThan">
      <formula>0.3</formula>
    </cfRule>
    <cfRule type="cellIs" dxfId="1" priority="3" operator="between">
      <formula>0.8</formula>
      <formula>0.99999</formula>
    </cfRule>
    <cfRule type="cellIs" dxfId="0" priority="5" operator="equal">
      <formula>1</formula>
    </cfRule>
  </conditionalFormatting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9b33bb29-a28e-45b3-bf8a-841a7212028c}" enabled="1" method="Privileged" siteId="{604704f6-d28f-4d05-8fda-5bd318c39bda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Zbiorniki retencyjne</vt:lpstr>
      <vt:lpstr>Wyloty</vt:lpstr>
    </vt:vector>
  </TitlesOfParts>
  <Company>Aquanet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przemyslaw_magda</dc:creator>
  <cp:lastModifiedBy>Anna Pruszak</cp:lastModifiedBy>
  <cp:lastPrinted>2022-04-19T09:09:01Z</cp:lastPrinted>
  <dcterms:created xsi:type="dcterms:W3CDTF">2017-02-03T08:07:01Z</dcterms:created>
  <dcterms:modified xsi:type="dcterms:W3CDTF">2026-01-30T07:24:16Z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24d8bb54-50c7-40b9-a118-63f56d951162_Enabled">
    <vt:lpwstr>true</vt:lpwstr>
  </property>
  <property fmtid="{D5CDD505-2E9C-101B-9397-08002B2CF9AE}" pid="3" name="MSIP_Label_24d8bb54-50c7-40b9-a118-63f56d951162_SetDate">
    <vt:lpwstr>2023-03-31T08:17:19Z</vt:lpwstr>
  </property>
  <property fmtid="{D5CDD505-2E9C-101B-9397-08002B2CF9AE}" pid="4" name="MSIP_Label_24d8bb54-50c7-40b9-a118-63f56d951162_Method">
    <vt:lpwstr>Privileged</vt:lpwstr>
  </property>
  <property fmtid="{D5CDD505-2E9C-101B-9397-08002B2CF9AE}" pid="5" name="MSIP_Label_24d8bb54-50c7-40b9-a118-63f56d951162_Name">
    <vt:lpwstr>Wewnętrzne</vt:lpwstr>
  </property>
  <property fmtid="{D5CDD505-2E9C-101B-9397-08002B2CF9AE}" pid="6" name="MSIP_Label_24d8bb54-50c7-40b9-a118-63f56d951162_SiteId">
    <vt:lpwstr>604704f6-d28f-4d05-8fda-5bd318c39bda</vt:lpwstr>
  </property>
  <property fmtid="{D5CDD505-2E9C-101B-9397-08002B2CF9AE}" pid="7" name="MSIP_Label_24d8bb54-50c7-40b9-a118-63f56d951162_ActionId">
    <vt:lpwstr>00505294-194c-410b-a1c2-eb0acc97390e</vt:lpwstr>
  </property>
  <property fmtid="{D5CDD505-2E9C-101B-9397-08002B2CF9AE}" pid="8" name="MSIP_Label_24d8bb54-50c7-40b9-a118-63f56d951162_ContentBits">
    <vt:lpwstr>1</vt:lpwstr>
  </property>
</Properties>
</file>