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python.xml" ContentType="application/vnd.ms-excel.pyth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WO\Dział Eksploatacji Sieci KD\Koszenie\2026\Koszenia zbiorniki\0.DO WYSYŁKI\"/>
    </mc:Choice>
  </mc:AlternateContent>
  <xr:revisionPtr revIDLastSave="0" documentId="13_ncr:1_{7A5C6A5C-6793-40DB-BA66-667B5398F64E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Zbiorniki retencyjne" sheetId="1" r:id="rId1"/>
    <sheet name="Wyloty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" i="1" l="1"/>
  <c r="AC7" i="2" l="1"/>
  <c r="AB7" i="2"/>
  <c r="Z6" i="2"/>
  <c r="O71" i="2"/>
  <c r="M71" i="2"/>
  <c r="K71" i="2"/>
  <c r="G71" i="2"/>
  <c r="W19" i="1"/>
  <c r="J19" i="1"/>
  <c r="AC70" i="2"/>
  <c r="Z71" i="2"/>
  <c r="AA71" i="2" s="1"/>
  <c r="Y71" i="2"/>
  <c r="W71" i="2"/>
  <c r="U71" i="2"/>
  <c r="S71" i="2"/>
  <c r="Q71" i="2"/>
  <c r="J61" i="2"/>
  <c r="K61" i="2"/>
  <c r="M61" i="2"/>
  <c r="O61" i="2"/>
  <c r="Q61" i="2"/>
  <c r="S61" i="2"/>
  <c r="Z61" i="2" s="1"/>
  <c r="U61" i="2"/>
  <c r="W61" i="2"/>
  <c r="Y61" i="2"/>
  <c r="J62" i="2"/>
  <c r="K62" i="2" s="1"/>
  <c r="M62" i="2"/>
  <c r="O62" i="2"/>
  <c r="Q62" i="2"/>
  <c r="S62" i="2"/>
  <c r="U62" i="2"/>
  <c r="W62" i="2"/>
  <c r="Y62" i="2"/>
  <c r="Z62" i="2" s="1"/>
  <c r="J63" i="2"/>
  <c r="K63" i="2" s="1"/>
  <c r="M63" i="2"/>
  <c r="O63" i="2"/>
  <c r="Z63" i="2" s="1"/>
  <c r="Q63" i="2"/>
  <c r="S63" i="2"/>
  <c r="U63" i="2"/>
  <c r="W63" i="2"/>
  <c r="Y63" i="2"/>
  <c r="J64" i="2"/>
  <c r="K64" i="2"/>
  <c r="M64" i="2"/>
  <c r="O64" i="2"/>
  <c r="Q64" i="2"/>
  <c r="S64" i="2"/>
  <c r="U64" i="2"/>
  <c r="W64" i="2"/>
  <c r="Z64" i="2" s="1"/>
  <c r="Y64" i="2"/>
  <c r="J65" i="2"/>
  <c r="K65" i="2" s="1"/>
  <c r="M65" i="2"/>
  <c r="O65" i="2"/>
  <c r="Q65" i="2"/>
  <c r="S65" i="2"/>
  <c r="U65" i="2"/>
  <c r="W65" i="2"/>
  <c r="Y65" i="2"/>
  <c r="Z65" i="2"/>
  <c r="J66" i="2"/>
  <c r="K66" i="2"/>
  <c r="M66" i="2"/>
  <c r="O66" i="2"/>
  <c r="Q66" i="2"/>
  <c r="Z66" i="2" s="1"/>
  <c r="S66" i="2"/>
  <c r="U66" i="2"/>
  <c r="W66" i="2"/>
  <c r="Y66" i="2"/>
  <c r="J67" i="2"/>
  <c r="K67" i="2" s="1"/>
  <c r="M67" i="2"/>
  <c r="O67" i="2"/>
  <c r="Q67" i="2"/>
  <c r="S67" i="2"/>
  <c r="U67" i="2"/>
  <c r="W67" i="2"/>
  <c r="Y67" i="2"/>
  <c r="Z67" i="2" s="1"/>
  <c r="J68" i="2"/>
  <c r="K68" i="2"/>
  <c r="M68" i="2"/>
  <c r="Z68" i="2" s="1"/>
  <c r="O68" i="2"/>
  <c r="Q68" i="2"/>
  <c r="S68" i="2"/>
  <c r="U68" i="2"/>
  <c r="W68" i="2"/>
  <c r="Y68" i="2"/>
  <c r="J69" i="2"/>
  <c r="K69" i="2"/>
  <c r="M69" i="2"/>
  <c r="O69" i="2"/>
  <c r="Q69" i="2"/>
  <c r="S69" i="2"/>
  <c r="Z69" i="2" s="1"/>
  <c r="U69" i="2"/>
  <c r="W69" i="2"/>
  <c r="Y69" i="2"/>
  <c r="J70" i="2"/>
  <c r="K70" i="2" s="1"/>
  <c r="M70" i="2"/>
  <c r="O70" i="2"/>
  <c r="Q70" i="2"/>
  <c r="S70" i="2"/>
  <c r="U70" i="2"/>
  <c r="W70" i="2"/>
  <c r="Y70" i="2"/>
  <c r="Z70" i="2" s="1"/>
  <c r="Y60" i="2"/>
  <c r="W60" i="2"/>
  <c r="U60" i="2"/>
  <c r="S60" i="2"/>
  <c r="Q60" i="2"/>
  <c r="O60" i="2"/>
  <c r="M60" i="2"/>
  <c r="K60" i="2"/>
  <c r="J60" i="2"/>
  <c r="Y59" i="2"/>
  <c r="W59" i="2"/>
  <c r="U59" i="2"/>
  <c r="S59" i="2"/>
  <c r="Q59" i="2"/>
  <c r="O59" i="2"/>
  <c r="M59" i="2"/>
  <c r="J59" i="2"/>
  <c r="K59" i="2" s="1"/>
  <c r="Y58" i="2"/>
  <c r="W58" i="2"/>
  <c r="U58" i="2"/>
  <c r="S58" i="2"/>
  <c r="Q58" i="2"/>
  <c r="O58" i="2"/>
  <c r="M58" i="2"/>
  <c r="J58" i="2"/>
  <c r="K58" i="2" s="1"/>
  <c r="Y57" i="2"/>
  <c r="W57" i="2"/>
  <c r="U57" i="2"/>
  <c r="S57" i="2"/>
  <c r="Q57" i="2"/>
  <c r="O57" i="2"/>
  <c r="M57" i="2"/>
  <c r="J57" i="2"/>
  <c r="K57" i="2" s="1"/>
  <c r="Y56" i="2"/>
  <c r="W56" i="2"/>
  <c r="U56" i="2"/>
  <c r="S56" i="2"/>
  <c r="Q56" i="2"/>
  <c r="O56" i="2"/>
  <c r="M56" i="2"/>
  <c r="J56" i="2"/>
  <c r="K56" i="2" s="1"/>
  <c r="Y55" i="2"/>
  <c r="W55" i="2"/>
  <c r="U55" i="2"/>
  <c r="S55" i="2"/>
  <c r="Q55" i="2"/>
  <c r="O55" i="2"/>
  <c r="M55" i="2"/>
  <c r="J55" i="2"/>
  <c r="K55" i="2" s="1"/>
  <c r="Y54" i="2"/>
  <c r="W54" i="2"/>
  <c r="U54" i="2"/>
  <c r="Z54" i="2" s="1"/>
  <c r="AB54" i="2" s="1"/>
  <c r="AC54" i="2" s="1"/>
  <c r="S54" i="2"/>
  <c r="Q54" i="2"/>
  <c r="O54" i="2"/>
  <c r="M54" i="2"/>
  <c r="K54" i="2"/>
  <c r="J54" i="2"/>
  <c r="Y53" i="2"/>
  <c r="W53" i="2"/>
  <c r="U53" i="2"/>
  <c r="S53" i="2"/>
  <c r="Q53" i="2"/>
  <c r="O53" i="2"/>
  <c r="M53" i="2"/>
  <c r="J53" i="2"/>
  <c r="K53" i="2" s="1"/>
  <c r="Y52" i="2"/>
  <c r="W52" i="2"/>
  <c r="U52" i="2"/>
  <c r="S52" i="2"/>
  <c r="Z52" i="2" s="1"/>
  <c r="Q52" i="2"/>
  <c r="O52" i="2"/>
  <c r="M52" i="2"/>
  <c r="K52" i="2"/>
  <c r="J52" i="2"/>
  <c r="Y51" i="2"/>
  <c r="W51" i="2"/>
  <c r="U51" i="2"/>
  <c r="S51" i="2"/>
  <c r="Q51" i="2"/>
  <c r="O51" i="2"/>
  <c r="M51" i="2"/>
  <c r="J51" i="2"/>
  <c r="K51" i="2" s="1"/>
  <c r="Y50" i="2"/>
  <c r="W50" i="2"/>
  <c r="U50" i="2"/>
  <c r="S50" i="2"/>
  <c r="Q50" i="2"/>
  <c r="O50" i="2"/>
  <c r="M50" i="2"/>
  <c r="J50" i="2"/>
  <c r="K50" i="2" s="1"/>
  <c r="Y49" i="2"/>
  <c r="W49" i="2"/>
  <c r="U49" i="2"/>
  <c r="S49" i="2"/>
  <c r="Q49" i="2"/>
  <c r="O49" i="2"/>
  <c r="M49" i="2"/>
  <c r="J49" i="2"/>
  <c r="K49" i="2" s="1"/>
  <c r="Y48" i="2"/>
  <c r="W48" i="2"/>
  <c r="U48" i="2"/>
  <c r="S48" i="2"/>
  <c r="Q48" i="2"/>
  <c r="O48" i="2"/>
  <c r="M48" i="2"/>
  <c r="J48" i="2"/>
  <c r="K48" i="2" s="1"/>
  <c r="Y47" i="2"/>
  <c r="W47" i="2"/>
  <c r="U47" i="2"/>
  <c r="S47" i="2"/>
  <c r="Q47" i="2"/>
  <c r="O47" i="2"/>
  <c r="M47" i="2"/>
  <c r="J47" i="2"/>
  <c r="K47" i="2" s="1"/>
  <c r="Y46" i="2"/>
  <c r="Z46" i="2" s="1"/>
  <c r="AB46" i="2" s="1"/>
  <c r="AC46" i="2" s="1"/>
  <c r="W46" i="2"/>
  <c r="U46" i="2"/>
  <c r="S46" i="2"/>
  <c r="Q46" i="2"/>
  <c r="O46" i="2"/>
  <c r="M46" i="2"/>
  <c r="J46" i="2"/>
  <c r="K46" i="2" s="1"/>
  <c r="Y45" i="2"/>
  <c r="W45" i="2"/>
  <c r="U45" i="2"/>
  <c r="S45" i="2"/>
  <c r="Q45" i="2"/>
  <c r="O45" i="2"/>
  <c r="M45" i="2"/>
  <c r="J45" i="2"/>
  <c r="K45" i="2" s="1"/>
  <c r="Y44" i="2"/>
  <c r="W44" i="2"/>
  <c r="U44" i="2"/>
  <c r="S44" i="2"/>
  <c r="Q44" i="2"/>
  <c r="O44" i="2"/>
  <c r="M44" i="2"/>
  <c r="K44" i="2"/>
  <c r="J44" i="2"/>
  <c r="Y43" i="2"/>
  <c r="W43" i="2"/>
  <c r="U43" i="2"/>
  <c r="S43" i="2"/>
  <c r="Q43" i="2"/>
  <c r="O43" i="2"/>
  <c r="M43" i="2"/>
  <c r="J43" i="2"/>
  <c r="K43" i="2" s="1"/>
  <c r="Y42" i="2"/>
  <c r="Z42" i="2" s="1"/>
  <c r="W42" i="2"/>
  <c r="U42" i="2"/>
  <c r="S42" i="2"/>
  <c r="Q42" i="2"/>
  <c r="O42" i="2"/>
  <c r="M42" i="2"/>
  <c r="J42" i="2"/>
  <c r="K42" i="2" s="1"/>
  <c r="Y41" i="2"/>
  <c r="W41" i="2"/>
  <c r="U41" i="2"/>
  <c r="S41" i="2"/>
  <c r="Q41" i="2"/>
  <c r="O41" i="2"/>
  <c r="M41" i="2"/>
  <c r="J41" i="2"/>
  <c r="K41" i="2" s="1"/>
  <c r="Y40" i="2"/>
  <c r="W40" i="2"/>
  <c r="U40" i="2"/>
  <c r="S40" i="2"/>
  <c r="Q40" i="2"/>
  <c r="O40" i="2"/>
  <c r="M40" i="2"/>
  <c r="J40" i="2"/>
  <c r="K40" i="2" s="1"/>
  <c r="Y39" i="2"/>
  <c r="W39" i="2"/>
  <c r="U39" i="2"/>
  <c r="S39" i="2"/>
  <c r="Q39" i="2"/>
  <c r="O39" i="2"/>
  <c r="M39" i="2"/>
  <c r="J39" i="2"/>
  <c r="K39" i="2" s="1"/>
  <c r="Y38" i="2"/>
  <c r="W38" i="2"/>
  <c r="U38" i="2"/>
  <c r="Z38" i="2" s="1"/>
  <c r="AB38" i="2" s="1"/>
  <c r="AC38" i="2" s="1"/>
  <c r="S38" i="2"/>
  <c r="Q38" i="2"/>
  <c r="O38" i="2"/>
  <c r="M38" i="2"/>
  <c r="K38" i="2"/>
  <c r="J38" i="2"/>
  <c r="Y37" i="2"/>
  <c r="W37" i="2"/>
  <c r="U37" i="2"/>
  <c r="S37" i="2"/>
  <c r="Q37" i="2"/>
  <c r="O37" i="2"/>
  <c r="M37" i="2"/>
  <c r="J37" i="2"/>
  <c r="K37" i="2" s="1"/>
  <c r="Y36" i="2"/>
  <c r="W36" i="2"/>
  <c r="U36" i="2"/>
  <c r="S36" i="2"/>
  <c r="Z36" i="2" s="1"/>
  <c r="Q36" i="2"/>
  <c r="O36" i="2"/>
  <c r="M36" i="2"/>
  <c r="J36" i="2"/>
  <c r="K36" i="2" s="1"/>
  <c r="Y35" i="2"/>
  <c r="W35" i="2"/>
  <c r="U35" i="2"/>
  <c r="S35" i="2"/>
  <c r="Q35" i="2"/>
  <c r="O35" i="2"/>
  <c r="M35" i="2"/>
  <c r="J35" i="2"/>
  <c r="K35" i="2" s="1"/>
  <c r="Y34" i="2"/>
  <c r="W34" i="2"/>
  <c r="U34" i="2"/>
  <c r="S34" i="2"/>
  <c r="Q34" i="2"/>
  <c r="O34" i="2"/>
  <c r="M34" i="2"/>
  <c r="J34" i="2"/>
  <c r="K34" i="2" s="1"/>
  <c r="Y33" i="2"/>
  <c r="W33" i="2"/>
  <c r="U33" i="2"/>
  <c r="S33" i="2"/>
  <c r="Q33" i="2"/>
  <c r="O33" i="2"/>
  <c r="M33" i="2"/>
  <c r="J33" i="2"/>
  <c r="K33" i="2" s="1"/>
  <c r="Y32" i="2"/>
  <c r="W32" i="2"/>
  <c r="U32" i="2"/>
  <c r="S32" i="2"/>
  <c r="Q32" i="2"/>
  <c r="O32" i="2"/>
  <c r="M32" i="2"/>
  <c r="J32" i="2"/>
  <c r="K32" i="2" s="1"/>
  <c r="Y31" i="2"/>
  <c r="W31" i="2"/>
  <c r="U31" i="2"/>
  <c r="S31" i="2"/>
  <c r="Q31" i="2"/>
  <c r="O31" i="2"/>
  <c r="M31" i="2"/>
  <c r="J31" i="2"/>
  <c r="K31" i="2" s="1"/>
  <c r="Y30" i="2"/>
  <c r="Z30" i="2" s="1"/>
  <c r="AB30" i="2" s="1"/>
  <c r="AC30" i="2" s="1"/>
  <c r="W30" i="2"/>
  <c r="U30" i="2"/>
  <c r="S30" i="2"/>
  <c r="Q30" i="2"/>
  <c r="O30" i="2"/>
  <c r="M30" i="2"/>
  <c r="J30" i="2"/>
  <c r="K30" i="2" s="1"/>
  <c r="Y29" i="2"/>
  <c r="W29" i="2"/>
  <c r="U29" i="2"/>
  <c r="S29" i="2"/>
  <c r="Q29" i="2"/>
  <c r="O29" i="2"/>
  <c r="M29" i="2"/>
  <c r="J29" i="2"/>
  <c r="K29" i="2" s="1"/>
  <c r="Y28" i="2"/>
  <c r="W28" i="2"/>
  <c r="U28" i="2"/>
  <c r="S28" i="2"/>
  <c r="Q28" i="2"/>
  <c r="O28" i="2"/>
  <c r="M28" i="2"/>
  <c r="K28" i="2"/>
  <c r="J28" i="2"/>
  <c r="Y27" i="2"/>
  <c r="W27" i="2"/>
  <c r="U27" i="2"/>
  <c r="S27" i="2"/>
  <c r="Q27" i="2"/>
  <c r="O27" i="2"/>
  <c r="M27" i="2"/>
  <c r="J27" i="2"/>
  <c r="K27" i="2" s="1"/>
  <c r="Y26" i="2"/>
  <c r="W26" i="2"/>
  <c r="U26" i="2"/>
  <c r="S26" i="2"/>
  <c r="Q26" i="2"/>
  <c r="O26" i="2"/>
  <c r="M26" i="2"/>
  <c r="J26" i="2"/>
  <c r="K26" i="2" s="1"/>
  <c r="Y25" i="2"/>
  <c r="W25" i="2"/>
  <c r="U25" i="2"/>
  <c r="S25" i="2"/>
  <c r="Q25" i="2"/>
  <c r="O25" i="2"/>
  <c r="M25" i="2"/>
  <c r="J25" i="2"/>
  <c r="K25" i="2" s="1"/>
  <c r="Y24" i="2"/>
  <c r="W24" i="2"/>
  <c r="U24" i="2"/>
  <c r="S24" i="2"/>
  <c r="Q24" i="2"/>
  <c r="O24" i="2"/>
  <c r="M24" i="2"/>
  <c r="J24" i="2"/>
  <c r="K24" i="2" s="1"/>
  <c r="Y23" i="2"/>
  <c r="W23" i="2"/>
  <c r="U23" i="2"/>
  <c r="S23" i="2"/>
  <c r="Q23" i="2"/>
  <c r="O23" i="2"/>
  <c r="M23" i="2"/>
  <c r="K23" i="2"/>
  <c r="J23" i="2"/>
  <c r="Y22" i="2"/>
  <c r="W22" i="2"/>
  <c r="Z22" i="2" s="1"/>
  <c r="AB22" i="2" s="1"/>
  <c r="AC22" i="2" s="1"/>
  <c r="U22" i="2"/>
  <c r="S22" i="2"/>
  <c r="Q22" i="2"/>
  <c r="O22" i="2"/>
  <c r="M22" i="2"/>
  <c r="K22" i="2"/>
  <c r="J22" i="2"/>
  <c r="Y21" i="2"/>
  <c r="W21" i="2"/>
  <c r="U21" i="2"/>
  <c r="S21" i="2"/>
  <c r="Q21" i="2"/>
  <c r="O21" i="2"/>
  <c r="M21" i="2"/>
  <c r="J21" i="2"/>
  <c r="K21" i="2" s="1"/>
  <c r="Y20" i="2"/>
  <c r="W20" i="2"/>
  <c r="U20" i="2"/>
  <c r="S20" i="2"/>
  <c r="Q20" i="2"/>
  <c r="O20" i="2"/>
  <c r="M20" i="2"/>
  <c r="J20" i="2"/>
  <c r="K20" i="2" s="1"/>
  <c r="Y19" i="2"/>
  <c r="W19" i="2"/>
  <c r="U19" i="2"/>
  <c r="S19" i="2"/>
  <c r="Q19" i="2"/>
  <c r="O19" i="2"/>
  <c r="M19" i="2"/>
  <c r="J19" i="2"/>
  <c r="K19" i="2" s="1"/>
  <c r="Y18" i="2"/>
  <c r="W18" i="2"/>
  <c r="U18" i="2"/>
  <c r="S18" i="2"/>
  <c r="Q18" i="2"/>
  <c r="O18" i="2"/>
  <c r="M18" i="2"/>
  <c r="J18" i="2"/>
  <c r="K18" i="2" s="1"/>
  <c r="Y17" i="2"/>
  <c r="W17" i="2"/>
  <c r="U17" i="2"/>
  <c r="S17" i="2"/>
  <c r="Q17" i="2"/>
  <c r="O17" i="2"/>
  <c r="M17" i="2"/>
  <c r="J17" i="2"/>
  <c r="K17" i="2" s="1"/>
  <c r="Y16" i="2"/>
  <c r="W16" i="2"/>
  <c r="Z16" i="2" s="1"/>
  <c r="U16" i="2"/>
  <c r="S16" i="2"/>
  <c r="Q16" i="2"/>
  <c r="O16" i="2"/>
  <c r="M16" i="2"/>
  <c r="J16" i="2"/>
  <c r="K16" i="2" s="1"/>
  <c r="Y15" i="2"/>
  <c r="W15" i="2"/>
  <c r="U15" i="2"/>
  <c r="S15" i="2"/>
  <c r="Q15" i="2"/>
  <c r="O15" i="2"/>
  <c r="M15" i="2"/>
  <c r="J15" i="2"/>
  <c r="K15" i="2" s="1"/>
  <c r="Y14" i="2"/>
  <c r="Z14" i="2" s="1"/>
  <c r="W14" i="2"/>
  <c r="U14" i="2"/>
  <c r="S14" i="2"/>
  <c r="Q14" i="2"/>
  <c r="O14" i="2"/>
  <c r="M14" i="2"/>
  <c r="J14" i="2"/>
  <c r="K14" i="2" s="1"/>
  <c r="Y13" i="2"/>
  <c r="W13" i="2"/>
  <c r="U13" i="2"/>
  <c r="S13" i="2"/>
  <c r="Q13" i="2"/>
  <c r="O13" i="2"/>
  <c r="M13" i="2"/>
  <c r="J13" i="2"/>
  <c r="K13" i="2" s="1"/>
  <c r="Y12" i="2"/>
  <c r="W12" i="2"/>
  <c r="U12" i="2"/>
  <c r="S12" i="2"/>
  <c r="Q12" i="2"/>
  <c r="O12" i="2"/>
  <c r="M12" i="2"/>
  <c r="K12" i="2"/>
  <c r="J12" i="2"/>
  <c r="Y11" i="2"/>
  <c r="W11" i="2"/>
  <c r="U11" i="2"/>
  <c r="S11" i="2"/>
  <c r="Q11" i="2"/>
  <c r="O11" i="2"/>
  <c r="M11" i="2"/>
  <c r="J11" i="2"/>
  <c r="K11" i="2" s="1"/>
  <c r="Y10" i="2"/>
  <c r="W10" i="2"/>
  <c r="U10" i="2"/>
  <c r="S10" i="2"/>
  <c r="Q10" i="2"/>
  <c r="O10" i="2"/>
  <c r="M10" i="2"/>
  <c r="J10" i="2"/>
  <c r="K10" i="2" s="1"/>
  <c r="Y9" i="2"/>
  <c r="W9" i="2"/>
  <c r="U9" i="2"/>
  <c r="S9" i="2"/>
  <c r="Q9" i="2"/>
  <c r="O9" i="2"/>
  <c r="M9" i="2"/>
  <c r="J9" i="2"/>
  <c r="K9" i="2" s="1"/>
  <c r="Y8" i="2"/>
  <c r="W8" i="2"/>
  <c r="U8" i="2"/>
  <c r="S8" i="2"/>
  <c r="Q8" i="2"/>
  <c r="O8" i="2"/>
  <c r="M8" i="2"/>
  <c r="K8" i="2"/>
  <c r="J8" i="2"/>
  <c r="Y7" i="2"/>
  <c r="W7" i="2"/>
  <c r="U7" i="2"/>
  <c r="S7" i="2"/>
  <c r="Q7" i="2"/>
  <c r="O7" i="2"/>
  <c r="M7" i="2"/>
  <c r="K7" i="2"/>
  <c r="J7" i="2"/>
  <c r="Y6" i="2"/>
  <c r="W6" i="2"/>
  <c r="U6" i="2"/>
  <c r="S6" i="2"/>
  <c r="Q6" i="2"/>
  <c r="O6" i="2"/>
  <c r="M6" i="2"/>
  <c r="J6" i="2"/>
  <c r="K6" i="2" s="1"/>
  <c r="D19" i="1"/>
  <c r="T19" i="1"/>
  <c r="V19" i="1"/>
  <c r="R19" i="1"/>
  <c r="P19" i="1"/>
  <c r="N19" i="1"/>
  <c r="L19" i="1"/>
  <c r="Y14" i="1"/>
  <c r="X14" i="1"/>
  <c r="W9" i="1"/>
  <c r="W8" i="1"/>
  <c r="W10" i="1"/>
  <c r="W11" i="1"/>
  <c r="W12" i="1"/>
  <c r="W13" i="1"/>
  <c r="W14" i="1"/>
  <c r="W15" i="1"/>
  <c r="Y15" i="1" s="1"/>
  <c r="Z15" i="1" s="1"/>
  <c r="W16" i="1"/>
  <c r="Y16" i="1" s="1"/>
  <c r="Z16" i="1" s="1"/>
  <c r="W17" i="1"/>
  <c r="X17" i="1" s="1"/>
  <c r="W18" i="1"/>
  <c r="W7" i="1"/>
  <c r="G18" i="1"/>
  <c r="H18" i="1" s="1"/>
  <c r="X19" i="1" s="1"/>
  <c r="G17" i="1"/>
  <c r="H17" i="1" s="1"/>
  <c r="G16" i="1"/>
  <c r="H16" i="1" s="1"/>
  <c r="G15" i="1"/>
  <c r="H15" i="1" s="1"/>
  <c r="V14" i="1"/>
  <c r="V13" i="1"/>
  <c r="V12" i="1"/>
  <c r="V11" i="1"/>
  <c r="V10" i="1"/>
  <c r="V9" i="1"/>
  <c r="V8" i="1"/>
  <c r="V7" i="1"/>
  <c r="T14" i="1"/>
  <c r="T13" i="1"/>
  <c r="T12" i="1"/>
  <c r="T11" i="1"/>
  <c r="T10" i="1"/>
  <c r="T9" i="1"/>
  <c r="T8" i="1"/>
  <c r="T7" i="1"/>
  <c r="R14" i="1"/>
  <c r="R13" i="1"/>
  <c r="R12" i="1"/>
  <c r="R11" i="1"/>
  <c r="R10" i="1"/>
  <c r="R9" i="1"/>
  <c r="R8" i="1"/>
  <c r="R7" i="1"/>
  <c r="P8" i="1"/>
  <c r="P7" i="1"/>
  <c r="P9" i="1"/>
  <c r="P10" i="1"/>
  <c r="P14" i="1"/>
  <c r="P13" i="1"/>
  <c r="P12" i="1"/>
  <c r="P11" i="1"/>
  <c r="N14" i="1"/>
  <c r="N13" i="1"/>
  <c r="N12" i="1"/>
  <c r="N10" i="1"/>
  <c r="N11" i="1"/>
  <c r="N9" i="1"/>
  <c r="L14" i="1"/>
  <c r="L13" i="1"/>
  <c r="L12" i="1"/>
  <c r="L9" i="1"/>
  <c r="N8" i="1"/>
  <c r="N7" i="1"/>
  <c r="J14" i="1"/>
  <c r="J13" i="1"/>
  <c r="J12" i="1"/>
  <c r="J11" i="1"/>
  <c r="J10" i="1"/>
  <c r="J9" i="1"/>
  <c r="L11" i="1"/>
  <c r="L10" i="1"/>
  <c r="L8" i="1"/>
  <c r="J8" i="1"/>
  <c r="L7" i="1"/>
  <c r="J7" i="1"/>
  <c r="G13" i="1"/>
  <c r="H13" i="1" s="1"/>
  <c r="G14" i="1"/>
  <c r="H14" i="1" s="1"/>
  <c r="Y18" i="1" l="1"/>
  <c r="AA68" i="2"/>
  <c r="AB68" i="2"/>
  <c r="AC68" i="2" s="1"/>
  <c r="AB64" i="2"/>
  <c r="AC64" i="2" s="1"/>
  <c r="AA64" i="2"/>
  <c r="AA66" i="2"/>
  <c r="AB66" i="2"/>
  <c r="AC66" i="2" s="1"/>
  <c r="AA70" i="2"/>
  <c r="AB70" i="2"/>
  <c r="AA61" i="2"/>
  <c r="AB61" i="2"/>
  <c r="AC61" i="2" s="1"/>
  <c r="AA67" i="2"/>
  <c r="AB67" i="2"/>
  <c r="AC67" i="2" s="1"/>
  <c r="AB63" i="2"/>
  <c r="AC63" i="2" s="1"/>
  <c r="AA63" i="2"/>
  <c r="AA69" i="2"/>
  <c r="AB69" i="2"/>
  <c r="AC69" i="2" s="1"/>
  <c r="AA65" i="2"/>
  <c r="AA62" i="2"/>
  <c r="AB62" i="2"/>
  <c r="AC62" i="2" s="1"/>
  <c r="AB65" i="2"/>
  <c r="AC65" i="2" s="1"/>
  <c r="AB14" i="2"/>
  <c r="AC14" i="2" s="1"/>
  <c r="Z17" i="2"/>
  <c r="AA17" i="2" s="1"/>
  <c r="Z18" i="2"/>
  <c r="Z19" i="2"/>
  <c r="Z31" i="2"/>
  <c r="Z32" i="2"/>
  <c r="AB32" i="2" s="1"/>
  <c r="AC32" i="2" s="1"/>
  <c r="Z47" i="2"/>
  <c r="AA47" i="2" s="1"/>
  <c r="Z48" i="2"/>
  <c r="Z21" i="2"/>
  <c r="AB21" i="2" s="1"/>
  <c r="AC21" i="2" s="1"/>
  <c r="Z34" i="2"/>
  <c r="Z51" i="2"/>
  <c r="Z8" i="2"/>
  <c r="Z37" i="2"/>
  <c r="AA37" i="2" s="1"/>
  <c r="Z53" i="2"/>
  <c r="AB53" i="2" s="1"/>
  <c r="AC53" i="2" s="1"/>
  <c r="Z7" i="2"/>
  <c r="Z33" i="2"/>
  <c r="AB33" i="2" s="1"/>
  <c r="AC33" i="2" s="1"/>
  <c r="Z35" i="2"/>
  <c r="AA35" i="2" s="1"/>
  <c r="Z49" i="2"/>
  <c r="Z50" i="2"/>
  <c r="Z9" i="2"/>
  <c r="Z10" i="2"/>
  <c r="Z11" i="2"/>
  <c r="AA11" i="2" s="1"/>
  <c r="Z23" i="2"/>
  <c r="AB23" i="2" s="1"/>
  <c r="AC23" i="2" s="1"/>
  <c r="Z28" i="2"/>
  <c r="AA28" i="2" s="1"/>
  <c r="Z44" i="2"/>
  <c r="Z60" i="2"/>
  <c r="Z12" i="2"/>
  <c r="AA12" i="2" s="1"/>
  <c r="Z13" i="2"/>
  <c r="AB13" i="2" s="1"/>
  <c r="AC13" i="2" s="1"/>
  <c r="Z24" i="2"/>
  <c r="AB24" i="2" s="1"/>
  <c r="AC24" i="2" s="1"/>
  <c r="Z39" i="2"/>
  <c r="AA39" i="2" s="1"/>
  <c r="Z40" i="2"/>
  <c r="Z55" i="2"/>
  <c r="Z56" i="2"/>
  <c r="Z25" i="2"/>
  <c r="AB25" i="2" s="1"/>
  <c r="AC25" i="2" s="1"/>
  <c r="Z26" i="2"/>
  <c r="AA26" i="2" s="1"/>
  <c r="Z27" i="2"/>
  <c r="Z41" i="2"/>
  <c r="AB42" i="2" s="1"/>
  <c r="AC42" i="2" s="1"/>
  <c r="Z43" i="2"/>
  <c r="Z57" i="2"/>
  <c r="Z58" i="2"/>
  <c r="Z59" i="2"/>
  <c r="AB59" i="2" s="1"/>
  <c r="AC59" i="2" s="1"/>
  <c r="Z15" i="2"/>
  <c r="AA15" i="2" s="1"/>
  <c r="Z20" i="2"/>
  <c r="AB20" i="2" s="1"/>
  <c r="AC20" i="2" s="1"/>
  <c r="Z29" i="2"/>
  <c r="AA29" i="2" s="1"/>
  <c r="Z45" i="2"/>
  <c r="AB52" i="2"/>
  <c r="AC52" i="2" s="1"/>
  <c r="AA52" i="2"/>
  <c r="AB18" i="2"/>
  <c r="AC18" i="2" s="1"/>
  <c r="AA18" i="2"/>
  <c r="AA31" i="2"/>
  <c r="AB31" i="2"/>
  <c r="AC31" i="2" s="1"/>
  <c r="AB47" i="2"/>
  <c r="AC47" i="2" s="1"/>
  <c r="AB48" i="2"/>
  <c r="AC48" i="2" s="1"/>
  <c r="AA48" i="2"/>
  <c r="AB45" i="2"/>
  <c r="AC45" i="2" s="1"/>
  <c r="AA45" i="2"/>
  <c r="AA19" i="2"/>
  <c r="AB19" i="2"/>
  <c r="AC19" i="2" s="1"/>
  <c r="AA7" i="2"/>
  <c r="AB12" i="2"/>
  <c r="AC12" i="2" s="1"/>
  <c r="AB34" i="2"/>
  <c r="AC34" i="2" s="1"/>
  <c r="AA34" i="2"/>
  <c r="AB35" i="2"/>
  <c r="AC35" i="2" s="1"/>
  <c r="AB49" i="2"/>
  <c r="AC49" i="2" s="1"/>
  <c r="AA49" i="2"/>
  <c r="AB50" i="2"/>
  <c r="AC50" i="2" s="1"/>
  <c r="AA50" i="2"/>
  <c r="AB51" i="2"/>
  <c r="AC51" i="2" s="1"/>
  <c r="AA51" i="2"/>
  <c r="AB8" i="2"/>
  <c r="AC8" i="2" s="1"/>
  <c r="AA8" i="2"/>
  <c r="AB37" i="2"/>
  <c r="AC37" i="2" s="1"/>
  <c r="AA53" i="2"/>
  <c r="AA20" i="2"/>
  <c r="AA16" i="2"/>
  <c r="AB16" i="2"/>
  <c r="AC16" i="2" s="1"/>
  <c r="AB9" i="2"/>
  <c r="AC9" i="2" s="1"/>
  <c r="AA9" i="2"/>
  <c r="AA10" i="2"/>
  <c r="AB10" i="2"/>
  <c r="AC10" i="2" s="1"/>
  <c r="AB11" i="2"/>
  <c r="AC11" i="2" s="1"/>
  <c r="AB44" i="2"/>
  <c r="AC44" i="2" s="1"/>
  <c r="AA44" i="2"/>
  <c r="AB60" i="2"/>
  <c r="AC60" i="2" s="1"/>
  <c r="AA60" i="2"/>
  <c r="AA55" i="2"/>
  <c r="AB55" i="2"/>
  <c r="AC55" i="2" s="1"/>
  <c r="AB56" i="2"/>
  <c r="AC56" i="2" s="1"/>
  <c r="AA56" i="2"/>
  <c r="AB6" i="2"/>
  <c r="AB71" i="2" s="1"/>
  <c r="AC71" i="2" s="1"/>
  <c r="AA6" i="2"/>
  <c r="AB36" i="2"/>
  <c r="AC36" i="2" s="1"/>
  <c r="AA36" i="2"/>
  <c r="AA13" i="2"/>
  <c r="AB39" i="2"/>
  <c r="AC39" i="2" s="1"/>
  <c r="AB40" i="2"/>
  <c r="AC40" i="2" s="1"/>
  <c r="AA40" i="2"/>
  <c r="AB26" i="2"/>
  <c r="AC26" i="2" s="1"/>
  <c r="AB27" i="2"/>
  <c r="AC27" i="2" s="1"/>
  <c r="AA27" i="2"/>
  <c r="AA42" i="2"/>
  <c r="AB43" i="2"/>
  <c r="AC43" i="2" s="1"/>
  <c r="AA43" i="2"/>
  <c r="AB57" i="2"/>
  <c r="AC57" i="2" s="1"/>
  <c r="AA57" i="2"/>
  <c r="AB58" i="2"/>
  <c r="AC58" i="2" s="1"/>
  <c r="AA58" i="2"/>
  <c r="AA59" i="2"/>
  <c r="AA14" i="2"/>
  <c r="AA22" i="2"/>
  <c r="AA30" i="2"/>
  <c r="AA38" i="2"/>
  <c r="AA46" i="2"/>
  <c r="AA54" i="2"/>
  <c r="X18" i="1"/>
  <c r="Y17" i="1"/>
  <c r="Z17" i="1" s="1"/>
  <c r="X16" i="1"/>
  <c r="X15" i="1"/>
  <c r="X13" i="1"/>
  <c r="Z18" i="1" l="1"/>
  <c r="Z19" i="1"/>
  <c r="Y19" i="1"/>
  <c r="AB29" i="2"/>
  <c r="AC29" i="2" s="1"/>
  <c r="AB28" i="2"/>
  <c r="AC28" i="2" s="1"/>
  <c r="AA41" i="2"/>
  <c r="AA25" i="2"/>
  <c r="AA24" i="2"/>
  <c r="AA23" i="2"/>
  <c r="AB17" i="2"/>
  <c r="AC17" i="2" s="1"/>
  <c r="AA21" i="2"/>
  <c r="AA32" i="2"/>
  <c r="AB15" i="2"/>
  <c r="AC15" i="2" s="1"/>
  <c r="AA33" i="2"/>
  <c r="AB41" i="2"/>
  <c r="AC41" i="2" s="1"/>
  <c r="AC6" i="2"/>
  <c r="Z14" i="1"/>
  <c r="Y13" i="1"/>
  <c r="Z13" i="1" s="1"/>
  <c r="G12" i="1"/>
  <c r="G11" i="1"/>
  <c r="G10" i="1"/>
  <c r="G9" i="1"/>
  <c r="G8" i="1"/>
  <c r="G7" i="1"/>
  <c r="H7" i="1" l="1"/>
  <c r="Y7" i="1" l="1"/>
  <c r="Z7" i="1" s="1"/>
  <c r="X7" i="1"/>
  <c r="H8" i="1"/>
  <c r="Y8" i="1" l="1"/>
  <c r="Z8" i="1" s="1"/>
  <c r="X8" i="1"/>
  <c r="H9" i="1" l="1"/>
  <c r="X9" i="1" l="1"/>
  <c r="Y9" i="1"/>
  <c r="Z9" i="1" s="1"/>
  <c r="H10" i="1"/>
  <c r="Y10" i="1" l="1"/>
  <c r="Z10" i="1" s="1"/>
  <c r="X10" i="1"/>
  <c r="H12" i="1"/>
  <c r="H11" i="1"/>
  <c r="X11" i="1" l="1"/>
  <c r="Y11" i="1"/>
  <c r="Z11" i="1" s="1"/>
  <c r="Y12" i="1"/>
  <c r="Z12" i="1" s="1"/>
  <c r="X12" i="1"/>
</calcChain>
</file>

<file path=xl/python.xml><?xml version="1.0" encoding="utf-8"?>
<python xmlns="http://schemas.microsoft.com/office/spreadsheetml/2023/python">
  <environmentDefinition id="{882DD1B0-6546-4DFA-8A08-902A380B44EA}">
    <initialization>
      <code xml:space="preserve">import numpy as np
import pandas as pd
import matplotlib.pyplot as plt
import seaborn as sns
import statsmodels as sm
import excel
import warnings
warnings.simplefilter('ignore')
excel.set_xl_scalar_conversion(excel.convert_to_scalar)
excel.set_xl_array_conversion(excel.convert_to_dataframe)
</code>
    </initialization>
  </environmentDefinition>
</python>
</file>

<file path=xl/sharedStrings.xml><?xml version="1.0" encoding="utf-8"?>
<sst xmlns="http://schemas.openxmlformats.org/spreadsheetml/2006/main" count="423" uniqueCount="181">
  <si>
    <t>[zł]</t>
  </si>
  <si>
    <t>Lp</t>
  </si>
  <si>
    <t>5.</t>
  </si>
  <si>
    <t>1.</t>
  </si>
  <si>
    <t>2.</t>
  </si>
  <si>
    <t>3.</t>
  </si>
  <si>
    <t>4.</t>
  </si>
  <si>
    <t>6.</t>
  </si>
  <si>
    <t>[m2]</t>
  </si>
  <si>
    <t>Ulica</t>
  </si>
  <si>
    <t>Poznań</t>
  </si>
  <si>
    <t>Węzeł autostradowy Starołęka</t>
  </si>
  <si>
    <t>Nowe rondo Szczepankowo</t>
  </si>
  <si>
    <t>Gdyńska/Główna</t>
  </si>
  <si>
    <t>Gdyńska/Karolin</t>
  </si>
  <si>
    <t>Janikowska/Bałtycka</t>
  </si>
  <si>
    <t xml:space="preserve">Dobromiły </t>
  </si>
  <si>
    <t>Lokalizacja</t>
  </si>
  <si>
    <t>[szt.]</t>
  </si>
  <si>
    <t>[zł/m2]</t>
  </si>
  <si>
    <t>Koszt 1 zabiegu netto
(kol.L x kol.N)</t>
  </si>
  <si>
    <t>Koszt jednostkowy Przedmiotu Umowy netto</t>
  </si>
  <si>
    <t>Koszt netto</t>
  </si>
  <si>
    <t>Powierzchnia skoszona</t>
  </si>
  <si>
    <t>[%]</t>
  </si>
  <si>
    <t xml:space="preserve">Powierzchnia do skoszenia </t>
  </si>
  <si>
    <t>Obiekt</t>
  </si>
  <si>
    <t>Ilości w Przedmiocie Umowy</t>
  </si>
  <si>
    <t>Procentowe wykonanie zaplanowanego kosztu umowy</t>
  </si>
  <si>
    <t>Podsumowanie stopnia wyczerpania Przedmiotu Umowy</t>
  </si>
  <si>
    <t>UWAGA: do uzupełnienia jedynie pomarańczowe pola</t>
  </si>
  <si>
    <t>...............................................................................
            podpis, pieczątka  imienna osoby /ób 
   uprawnionej /ych do reprezentowania  Wykonawcy</t>
  </si>
  <si>
    <t>Koszt dla obiektu w trakcie trwania umowy netto
(kol.M x kol.O)</t>
  </si>
  <si>
    <t xml:space="preserve">SUMA </t>
  </si>
  <si>
    <t>WYKONANIE NARASTAJĄCO</t>
  </si>
  <si>
    <t>Kwota pozostała do zakończenia umowy na danym obiekcie</t>
  </si>
  <si>
    <t>Pozostało do wykonania</t>
  </si>
  <si>
    <t>czerwiec</t>
  </si>
  <si>
    <t>lipiec</t>
  </si>
  <si>
    <t>sierpień</t>
  </si>
  <si>
    <t>wrzesień</t>
  </si>
  <si>
    <t>październik</t>
  </si>
  <si>
    <t>Częstotliwość                          ilość w okresie trwania umowy</t>
  </si>
  <si>
    <t>wartość umowy - część Pakiet 2</t>
  </si>
  <si>
    <t>kwiecień</t>
  </si>
  <si>
    <t>maj</t>
  </si>
  <si>
    <t>Przepompownia ul. Hlonda</t>
  </si>
  <si>
    <t>Przepompownia Ul. Bydgoska</t>
  </si>
  <si>
    <t>Na Dołku</t>
  </si>
  <si>
    <t>Sępia</t>
  </si>
  <si>
    <t>Gospodarska lewy</t>
  </si>
  <si>
    <t>Gospodarska prawy</t>
  </si>
  <si>
    <t>Rozliczenie Stopnia Wykonania Przedmiotu Umowy - zbiorniki retencyjne i inne obiekty SKD cz. prawobrzeżna Warty - Pakiet 2</t>
  </si>
  <si>
    <t xml:space="preserve">Załącznik nr 4a.2 </t>
  </si>
  <si>
    <t>Lp.</t>
  </si>
  <si>
    <t>Nazwa wylotu</t>
  </si>
  <si>
    <t>Obszar</t>
  </si>
  <si>
    <t>Czynność</t>
  </si>
  <si>
    <t>Zobowiązania dodatkowe</t>
  </si>
  <si>
    <t>Częstotliwość                          ilość w okres trwania umowy</t>
  </si>
  <si>
    <t>Koszt 1 zabiegu netto
(kol.G x kol.I)</t>
  </si>
  <si>
    <t>Koszt dla obiektu w trakcie trwania umowy netto
(kol.H x kol.J)</t>
  </si>
  <si>
    <t>ul. Sypniewo</t>
  </si>
  <si>
    <t>A77</t>
  </si>
  <si>
    <t>Tereny trawiaste</t>
  </si>
  <si>
    <t xml:space="preserve">Wykaszanie trawników ręcznie i mechanicznie wraz z wygrabieniem, zebraniem i wywozem skoszonej trawy.
</t>
  </si>
  <si>
    <t>rejon wylotu</t>
  </si>
  <si>
    <t>ul. Starołęcka</t>
  </si>
  <si>
    <t>A78</t>
  </si>
  <si>
    <t>A13</t>
  </si>
  <si>
    <t>ul. Jędrzejowska</t>
  </si>
  <si>
    <t>A72</t>
  </si>
  <si>
    <t>A12</t>
  </si>
  <si>
    <t>ul. Forteczna</t>
  </si>
  <si>
    <t>A11</t>
  </si>
  <si>
    <t>A10</t>
  </si>
  <si>
    <t>ul. Hetmańska</t>
  </si>
  <si>
    <t>A8</t>
  </si>
  <si>
    <t>ul. Królowej Jadwigi</t>
  </si>
  <si>
    <t>P50</t>
  </si>
  <si>
    <t>ul. Kórnicka</t>
  </si>
  <si>
    <t>A3</t>
  </si>
  <si>
    <t>ul. Rychlewskiego</t>
  </si>
  <si>
    <t>A24</t>
  </si>
  <si>
    <t>ul. Jana Pawła II</t>
  </si>
  <si>
    <t>A23</t>
  </si>
  <si>
    <t>A22</t>
  </si>
  <si>
    <t>ul. Zagórze</t>
  </si>
  <si>
    <t>B25</t>
  </si>
  <si>
    <t>ul. Św. Wincentego</t>
  </si>
  <si>
    <t>A19-W1</t>
  </si>
  <si>
    <t>ul. Bernata</t>
  </si>
  <si>
    <t>A19-W2</t>
  </si>
  <si>
    <t>A19-W3</t>
  </si>
  <si>
    <t>A19-W4</t>
  </si>
  <si>
    <t>A19-W5</t>
  </si>
  <si>
    <t>ul. Hlonda</t>
  </si>
  <si>
    <t>A18</t>
  </si>
  <si>
    <t>Wykaszanie trawników ręcznie i mechanicznie wraz z wygrabieniem, zebraniem i wywozem skoszonej trawy.</t>
  </si>
  <si>
    <t>przynajmniej dwa razy w roku konserwacja cieku Zawadka (wykaszanie roślinności ze skarp i dna cieku) na odcinku od wylotu w dół cieku do 30 m</t>
  </si>
  <si>
    <t>ul. Rzeczna</t>
  </si>
  <si>
    <t>A16a</t>
  </si>
  <si>
    <t>ul. Skromna</t>
  </si>
  <si>
    <t>A15</t>
  </si>
  <si>
    <t>ul. Gdyńska</t>
  </si>
  <si>
    <t>A16-W1</t>
  </si>
  <si>
    <t>ul. Główna</t>
  </si>
  <si>
    <t>A16</t>
  </si>
  <si>
    <t>ul. Gnieźnieńska</t>
  </si>
  <si>
    <t>A17</t>
  </si>
  <si>
    <t>ul. Bałtycka</t>
  </si>
  <si>
    <t>A76</t>
  </si>
  <si>
    <t>ul. Trocka</t>
  </si>
  <si>
    <t>P65-W1</t>
  </si>
  <si>
    <t>ul. Krańcowa</t>
  </si>
  <si>
    <t>P65-W2</t>
  </si>
  <si>
    <t>ul. Czekalskie</t>
  </si>
  <si>
    <t>A57</t>
  </si>
  <si>
    <t>ul. Ziemowita</t>
  </si>
  <si>
    <t>C9</t>
  </si>
  <si>
    <t>ul. Wandy</t>
  </si>
  <si>
    <t>C8</t>
  </si>
  <si>
    <t>ul. Dobromiły</t>
  </si>
  <si>
    <t>C7</t>
  </si>
  <si>
    <t>ul. Św. Kingi</t>
  </si>
  <si>
    <t>C10</t>
  </si>
  <si>
    <t>ul. Jaromira</t>
  </si>
  <si>
    <t>ul. Arkońska</t>
  </si>
  <si>
    <t>A60</t>
  </si>
  <si>
    <t>ul. Strzałkowska</t>
  </si>
  <si>
    <t>A58</t>
  </si>
  <si>
    <t>ul. Sępia</t>
  </si>
  <si>
    <t>A59</t>
  </si>
  <si>
    <t>ul. Dymka</t>
  </si>
  <si>
    <t>B20</t>
  </si>
  <si>
    <t>ul. Ostrowska</t>
  </si>
  <si>
    <t>B56</t>
  </si>
  <si>
    <t>ul. Poznańskie Sady</t>
  </si>
  <si>
    <t>A73</t>
  </si>
  <si>
    <t>ul. Uprawna</t>
  </si>
  <si>
    <t>A67</t>
  </si>
  <si>
    <t>ul. Plonowa</t>
  </si>
  <si>
    <t>KD7</t>
  </si>
  <si>
    <t>ul. Snopowa</t>
  </si>
  <si>
    <t>P25-W1</t>
  </si>
  <si>
    <t>P25-W2</t>
  </si>
  <si>
    <t>ul. Gospodarska</t>
  </si>
  <si>
    <t>KD2</t>
  </si>
  <si>
    <t>KD3</t>
  </si>
  <si>
    <t>ul. Na Dołku</t>
  </si>
  <si>
    <t>KD5</t>
  </si>
  <si>
    <t>ul. Warszawska</t>
  </si>
  <si>
    <t>C4</t>
  </si>
  <si>
    <t>ul. Tarnowska</t>
  </si>
  <si>
    <t>A69-W2</t>
  </si>
  <si>
    <t>A69-W1</t>
  </si>
  <si>
    <t>P58</t>
  </si>
  <si>
    <t>ul. Browarna</t>
  </si>
  <si>
    <t>KD23</t>
  </si>
  <si>
    <t>ul. Wioślarska</t>
  </si>
  <si>
    <t>A5-W1</t>
  </si>
  <si>
    <t>A5-W2</t>
  </si>
  <si>
    <t>ul. Tychowskiego</t>
  </si>
  <si>
    <t>Pi-1</t>
  </si>
  <si>
    <t>Cz-1</t>
  </si>
  <si>
    <t>ul. Aleksandra Gabszewicza</t>
  </si>
  <si>
    <t>KD24</t>
  </si>
  <si>
    <t>Do rowu szklarka, na wys. Ul. Czekalskie</t>
  </si>
  <si>
    <t>B1</t>
  </si>
  <si>
    <t>ul. Na skarpie</t>
  </si>
  <si>
    <t>Wa-1</t>
  </si>
  <si>
    <t>ul. Szczytnicka</t>
  </si>
  <si>
    <t>Wa-2</t>
  </si>
  <si>
    <t>Cb-2</t>
  </si>
  <si>
    <t>do Głównej, przy moście na Hlonda</t>
  </si>
  <si>
    <t>Gł-1</t>
  </si>
  <si>
    <t>Do Warty, ul. Św. Wincentego</t>
  </si>
  <si>
    <t>Cb-5</t>
  </si>
  <si>
    <t xml:space="preserve">wartość umowy </t>
  </si>
  <si>
    <t xml:space="preserve">Rozliczenie Stopnia Wykonania Przedmiotu Umowy - wyloty sieci kd cz. prawobrzeżna Warty </t>
  </si>
  <si>
    <t xml:space="preserve">Rychlewskiego, Do Warty, przy Wartostradzie na wysokości Politechniki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</si>
</sst>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E+00"/>
    <numFmt numFmtId="166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5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4" borderId="1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4" fontId="0" fillId="2" borderId="8" xfId="0" applyNumberFormat="1" applyFill="1" applyBorder="1" applyAlignment="1" applyProtection="1">
      <alignment horizontal="center" vertical="center" wrapText="1"/>
      <protection locked="0"/>
    </xf>
    <xf numFmtId="4" fontId="0" fillId="6" borderId="8" xfId="0" applyNumberFormat="1" applyFill="1" applyBorder="1" applyAlignment="1">
      <alignment horizontal="center" vertical="center"/>
    </xf>
    <xf numFmtId="0" fontId="1" fillId="4" borderId="27" xfId="0" applyFon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>
      <alignment horizontal="center" vertical="center"/>
    </xf>
    <xf numFmtId="4" fontId="0" fillId="0" borderId="0" xfId="0" applyNumberFormat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6" borderId="0" xfId="0" applyFont="1" applyFill="1" applyAlignment="1" applyProtection="1">
      <alignment vertical="center"/>
      <protection locked="0"/>
    </xf>
    <xf numFmtId="0" fontId="0" fillId="6" borderId="0" xfId="0" applyFill="1" applyAlignment="1" applyProtection="1">
      <alignment vertical="center"/>
      <protection locked="0"/>
    </xf>
    <xf numFmtId="0" fontId="0" fillId="2" borderId="2" xfId="0" applyFill="1" applyBorder="1" applyAlignment="1">
      <alignment horizontal="center" vertical="center"/>
    </xf>
    <xf numFmtId="4" fontId="0" fillId="6" borderId="2" xfId="0" applyNumberFormat="1" applyFill="1" applyBorder="1" applyAlignment="1">
      <alignment horizontal="center" vertical="center"/>
    </xf>
    <xf numFmtId="4" fontId="0" fillId="2" borderId="2" xfId="0" applyNumberFormat="1" applyFill="1" applyBorder="1" applyAlignment="1" applyProtection="1">
      <alignment horizontal="center" vertical="center" wrapText="1"/>
      <protection locked="0"/>
    </xf>
    <xf numFmtId="4" fontId="3" fillId="8" borderId="32" xfId="0" applyNumberFormat="1" applyFont="1" applyFill="1" applyBorder="1" applyAlignment="1" applyProtection="1">
      <alignment horizontal="center" vertical="center"/>
      <protection locked="0"/>
    </xf>
    <xf numFmtId="4" fontId="0" fillId="0" borderId="0" xfId="0" applyNumberFormat="1" applyAlignment="1" applyProtection="1">
      <alignment horizontal="center" vertical="center" wrapText="1"/>
      <protection locked="0"/>
    </xf>
    <xf numFmtId="0" fontId="1" fillId="3" borderId="28" xfId="0" applyFont="1" applyFill="1" applyBorder="1" applyAlignment="1" applyProtection="1">
      <alignment horizontal="right" vertical="center"/>
      <protection locked="0"/>
    </xf>
    <xf numFmtId="0" fontId="0" fillId="0" borderId="0" xfId="0" applyAlignment="1" applyProtection="1">
      <alignment wrapText="1"/>
      <protection locked="0"/>
    </xf>
    <xf numFmtId="9" fontId="0" fillId="0" borderId="10" xfId="0" applyNumberFormat="1" applyBorder="1" applyAlignment="1" applyProtection="1">
      <alignment horizontal="center" vertical="center"/>
      <protection locked="0"/>
    </xf>
    <xf numFmtId="9" fontId="0" fillId="0" borderId="17" xfId="0" applyNumberFormat="1" applyBorder="1" applyAlignment="1" applyProtection="1">
      <alignment horizontal="center" vertical="center"/>
      <protection locked="0"/>
    </xf>
    <xf numFmtId="0" fontId="0" fillId="2" borderId="4" xfId="0" applyFill="1" applyBorder="1" applyAlignment="1">
      <alignment horizontal="center" vertical="center"/>
    </xf>
    <xf numFmtId="4" fontId="0" fillId="6" borderId="4" xfId="0" applyNumberFormat="1" applyFill="1" applyBorder="1" applyAlignment="1">
      <alignment horizontal="center" vertical="center"/>
    </xf>
    <xf numFmtId="4" fontId="0" fillId="2" borderId="4" xfId="0" applyNumberFormat="1" applyFill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4" borderId="11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3" fontId="5" fillId="3" borderId="32" xfId="0" applyNumberFormat="1" applyFont="1" applyFill="1" applyBorder="1" applyAlignment="1" applyProtection="1">
      <alignment horizontal="center" vertical="center"/>
      <protection locked="0"/>
    </xf>
    <xf numFmtId="4" fontId="1" fillId="3" borderId="32" xfId="0" applyNumberFormat="1" applyFont="1" applyFill="1" applyBorder="1" applyAlignment="1" applyProtection="1">
      <alignment horizontal="center" vertical="center"/>
      <protection locked="0"/>
    </xf>
    <xf numFmtId="4" fontId="5" fillId="3" borderId="32" xfId="0" applyNumberFormat="1" applyFont="1" applyFill="1" applyBorder="1" applyAlignment="1" applyProtection="1">
      <alignment horizontal="center" vertical="center"/>
      <protection locked="0"/>
    </xf>
    <xf numFmtId="9" fontId="5" fillId="3" borderId="32" xfId="0" applyNumberFormat="1" applyFon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4" fillId="5" borderId="14" xfId="0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3" fontId="0" fillId="6" borderId="4" xfId="0" applyNumberFormat="1" applyFill="1" applyBorder="1" applyAlignment="1" applyProtection="1">
      <alignment horizontal="center" vertical="center"/>
      <protection locked="0"/>
    </xf>
    <xf numFmtId="4" fontId="0" fillId="0" borderId="4" xfId="0" applyNumberFormat="1" applyBorder="1" applyAlignment="1" applyProtection="1">
      <alignment horizontal="center" vertical="center"/>
      <protection locked="0"/>
    </xf>
    <xf numFmtId="9" fontId="0" fillId="0" borderId="4" xfId="0" applyNumberFormat="1" applyBorder="1" applyAlignment="1" applyProtection="1">
      <alignment horizontal="center" vertical="center"/>
      <protection locked="0"/>
    </xf>
    <xf numFmtId="3" fontId="0" fillId="6" borderId="8" xfId="0" applyNumberFormat="1" applyFill="1" applyBorder="1" applyAlignment="1" applyProtection="1">
      <alignment horizontal="center" vertical="center"/>
      <protection locked="0"/>
    </xf>
    <xf numFmtId="4" fontId="0" fillId="0" borderId="8" xfId="0" applyNumberFormat="1" applyBorder="1" applyAlignment="1" applyProtection="1">
      <alignment horizontal="center" vertical="center"/>
      <protection locked="0"/>
    </xf>
    <xf numFmtId="9" fontId="0" fillId="0" borderId="8" xfId="0" applyNumberFormat="1" applyBorder="1" applyAlignment="1" applyProtection="1">
      <alignment horizontal="center" vertical="center"/>
      <protection locked="0"/>
    </xf>
    <xf numFmtId="3" fontId="0" fillId="6" borderId="12" xfId="0" applyNumberFormat="1" applyFill="1" applyBorder="1" applyAlignment="1" applyProtection="1">
      <alignment horizontal="center" vertical="center"/>
      <protection locked="0"/>
    </xf>
    <xf numFmtId="4" fontId="0" fillId="0" borderId="12" xfId="0" applyNumberFormat="1" applyBorder="1" applyAlignment="1" applyProtection="1">
      <alignment horizontal="center" vertical="center"/>
      <protection locked="0"/>
    </xf>
    <xf numFmtId="9" fontId="0" fillId="0" borderId="12" xfId="0" applyNumberFormat="1" applyBorder="1" applyAlignment="1" applyProtection="1">
      <alignment horizontal="center" vertical="center"/>
      <protection locked="0"/>
    </xf>
    <xf numFmtId="9" fontId="0" fillId="0" borderId="21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>
      <alignment vertical="center"/>
    </xf>
    <xf numFmtId="3" fontId="1" fillId="0" borderId="4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3" fontId="1" fillId="0" borderId="8" xfId="0" applyNumberFormat="1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3" fontId="1" fillId="0" borderId="2" xfId="0" applyNumberFormat="1" applyFont="1" applyBorder="1" applyAlignment="1">
      <alignment horizontal="center" vertical="center"/>
    </xf>
    <xf numFmtId="3" fontId="0" fillId="6" borderId="33" xfId="0" applyNumberFormat="1" applyFill="1" applyBorder="1" applyAlignment="1" applyProtection="1">
      <alignment horizontal="center" vertical="center"/>
      <protection locked="0"/>
    </xf>
    <xf numFmtId="3" fontId="0" fillId="6" borderId="24" xfId="0" applyNumberFormat="1" applyFill="1" applyBorder="1" applyAlignment="1" applyProtection="1">
      <alignment horizontal="center" vertical="center"/>
      <protection locked="0"/>
    </xf>
    <xf numFmtId="3" fontId="0" fillId="6" borderId="23" xfId="0" applyNumberFormat="1" applyFill="1" applyBorder="1" applyAlignment="1" applyProtection="1">
      <alignment horizontal="center" vertical="center"/>
      <protection locked="0"/>
    </xf>
    <xf numFmtId="4" fontId="1" fillId="4" borderId="10" xfId="0" applyNumberFormat="1" applyFont="1" applyFill="1" applyBorder="1" applyAlignment="1" applyProtection="1">
      <alignment horizontal="center" vertical="center" wrapText="1"/>
      <protection locked="0"/>
    </xf>
    <xf numFmtId="4" fontId="1" fillId="4" borderId="17" xfId="0" applyNumberFormat="1" applyFont="1" applyFill="1" applyBorder="1" applyAlignment="1" applyProtection="1">
      <alignment horizontal="center" vertical="center" wrapText="1"/>
      <protection locked="0"/>
    </xf>
    <xf numFmtId="4" fontId="1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5" fontId="8" fillId="0" borderId="0" xfId="0" applyNumberFormat="1" applyFont="1" applyAlignment="1">
      <alignment horizontal="center" vertical="center"/>
    </xf>
    <xf numFmtId="3" fontId="6" fillId="0" borderId="0" xfId="0" applyNumberFormat="1" applyFont="1" applyAlignment="1">
      <alignment horizontal="center" vertical="center" wrapText="1"/>
    </xf>
    <xf numFmtId="0" fontId="1" fillId="5" borderId="14" xfId="0" applyFont="1" applyFill="1" applyBorder="1" applyAlignment="1" applyProtection="1">
      <alignment horizontal="center" vertical="top" wrapText="1"/>
      <protection locked="0"/>
    </xf>
    <xf numFmtId="0" fontId="1" fillId="0" borderId="5" xfId="0" applyFont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horizontal="center" vertical="top" wrapText="1"/>
      <protection locked="0"/>
    </xf>
    <xf numFmtId="165" fontId="1" fillId="4" borderId="41" xfId="0" applyNumberFormat="1" applyFont="1" applyFill="1" applyBorder="1" applyAlignment="1">
      <alignment horizontal="center" vertical="top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 applyAlignment="1" applyProtection="1">
      <alignment horizontal="center" vertical="top"/>
      <protection locked="0"/>
    </xf>
    <xf numFmtId="0" fontId="1" fillId="0" borderId="42" xfId="0" applyFont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0" fillId="0" borderId="43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2" xfId="0" applyBorder="1" applyAlignment="1">
      <alignment vertical="top" wrapText="1"/>
    </xf>
    <xf numFmtId="0" fontId="0" fillId="0" borderId="0" xfId="0" applyAlignment="1">
      <alignment horizontal="center" vertical="top"/>
    </xf>
    <xf numFmtId="3" fontId="1" fillId="0" borderId="7" xfId="0" applyNumberFormat="1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4" fontId="0" fillId="6" borderId="7" xfId="0" applyNumberFormat="1" applyFill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4" fontId="1" fillId="0" borderId="20" xfId="0" applyNumberFormat="1" applyFont="1" applyBorder="1" applyAlignment="1">
      <alignment horizontal="center" vertical="top"/>
    </xf>
    <xf numFmtId="3" fontId="0" fillId="6" borderId="22" xfId="0" applyNumberFormat="1" applyFill="1" applyBorder="1" applyAlignment="1" applyProtection="1">
      <alignment horizontal="center" vertical="top"/>
      <protection locked="0"/>
    </xf>
    <xf numFmtId="4" fontId="0" fillId="0" borderId="20" xfId="0" applyNumberFormat="1" applyBorder="1" applyAlignment="1" applyProtection="1">
      <alignment horizontal="center" vertical="top"/>
      <protection locked="0"/>
    </xf>
    <xf numFmtId="4" fontId="0" fillId="0" borderId="7" xfId="0" applyNumberFormat="1" applyBorder="1" applyAlignment="1" applyProtection="1">
      <alignment horizontal="center" vertical="top"/>
      <protection locked="0"/>
    </xf>
    <xf numFmtId="9" fontId="0" fillId="0" borderId="16" xfId="0" applyNumberFormat="1" applyBorder="1" applyAlignment="1" applyProtection="1">
      <alignment horizontal="center" vertical="top"/>
      <protection locked="0"/>
    </xf>
    <xf numFmtId="4" fontId="0" fillId="0" borderId="9" xfId="0" applyNumberFormat="1" applyBorder="1" applyAlignment="1" applyProtection="1">
      <alignment horizontal="center" vertical="top"/>
      <protection locked="0"/>
    </xf>
    <xf numFmtId="9" fontId="0" fillId="0" borderId="10" xfId="0" applyNumberFormat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horizontal="center" vertical="top" wrapText="1"/>
    </xf>
    <xf numFmtId="3" fontId="0" fillId="6" borderId="4" xfId="0" applyNumberFormat="1" applyFill="1" applyBorder="1" applyAlignment="1" applyProtection="1">
      <alignment vertical="top"/>
      <protection locked="0"/>
    </xf>
    <xf numFmtId="3" fontId="0" fillId="6" borderId="4" xfId="0" applyNumberFormat="1" applyFill="1" applyBorder="1" applyAlignment="1" applyProtection="1">
      <alignment horizontal="center" vertical="top"/>
      <protection locked="0"/>
    </xf>
    <xf numFmtId="9" fontId="0" fillId="0" borderId="18" xfId="0" applyNumberFormat="1" applyBorder="1" applyAlignment="1" applyProtection="1">
      <alignment horizontal="center" vertical="top"/>
      <protection locked="0"/>
    </xf>
    <xf numFmtId="4" fontId="0" fillId="0" borderId="5" xfId="0" applyNumberFormat="1" applyBorder="1" applyAlignment="1" applyProtection="1">
      <alignment horizontal="center" vertical="top"/>
      <protection locked="0"/>
    </xf>
    <xf numFmtId="9" fontId="0" fillId="0" borderId="17" xfId="0" applyNumberFormat="1" applyBorder="1" applyAlignment="1" applyProtection="1">
      <alignment horizontal="center" vertical="top"/>
      <protection locked="0"/>
    </xf>
    <xf numFmtId="0" fontId="0" fillId="0" borderId="7" xfId="0" applyBorder="1" applyAlignment="1">
      <alignment horizontal="center" vertical="top" wrapText="1"/>
    </xf>
    <xf numFmtId="3" fontId="0" fillId="6" borderId="5" xfId="0" applyNumberFormat="1" applyFill="1" applyBorder="1" applyAlignment="1" applyProtection="1">
      <alignment horizontal="center" vertical="top"/>
      <protection locked="0"/>
    </xf>
    <xf numFmtId="0" fontId="7" fillId="0" borderId="4" xfId="0" applyFont="1" applyBorder="1" applyAlignment="1">
      <alignment horizontal="center" vertical="top" wrapText="1"/>
    </xf>
    <xf numFmtId="3" fontId="1" fillId="0" borderId="4" xfId="0" applyNumberFormat="1" applyFont="1" applyBorder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1" fillId="3" borderId="44" xfId="0" applyFont="1" applyFill="1" applyBorder="1" applyAlignment="1" applyProtection="1">
      <alignment horizontal="right" vertical="top"/>
      <protection locked="0"/>
    </xf>
    <xf numFmtId="3" fontId="1" fillId="3" borderId="45" xfId="0" applyNumberFormat="1" applyFont="1" applyFill="1" applyBorder="1" applyAlignment="1" applyProtection="1">
      <alignment horizontal="center" vertical="top"/>
      <protection locked="0"/>
    </xf>
    <xf numFmtId="166" fontId="1" fillId="0" borderId="0" xfId="0" applyNumberFormat="1" applyFont="1" applyAlignment="1" applyProtection="1">
      <alignment horizontal="center" vertical="top"/>
      <protection locked="0"/>
    </xf>
    <xf numFmtId="4" fontId="1" fillId="0" borderId="0" xfId="0" applyNumberFormat="1" applyFont="1" applyAlignment="1" applyProtection="1">
      <alignment horizontal="center" vertical="top"/>
      <protection locked="0"/>
    </xf>
    <xf numFmtId="4" fontId="0" fillId="0" borderId="0" xfId="0" applyNumberFormat="1" applyAlignment="1" applyProtection="1">
      <alignment horizontal="center" vertical="top" wrapText="1"/>
      <protection locked="0"/>
    </xf>
    <xf numFmtId="4" fontId="1" fillId="8" borderId="46" xfId="0" applyNumberFormat="1" applyFont="1" applyFill="1" applyBorder="1" applyAlignment="1" applyProtection="1">
      <alignment horizontal="center" vertical="top"/>
      <protection locked="0"/>
    </xf>
    <xf numFmtId="4" fontId="0" fillId="0" borderId="0" xfId="0" applyNumberFormat="1" applyAlignment="1" applyProtection="1">
      <alignment horizontal="center" vertical="top"/>
      <protection locked="0"/>
    </xf>
    <xf numFmtId="4" fontId="1" fillId="3" borderId="32" xfId="0" applyNumberFormat="1" applyFont="1" applyFill="1" applyBorder="1" applyAlignment="1" applyProtection="1">
      <alignment horizontal="center" vertical="top"/>
      <protection locked="0"/>
    </xf>
    <xf numFmtId="9" fontId="1" fillId="3" borderId="46" xfId="0" applyNumberFormat="1" applyFont="1" applyFill="1" applyBorder="1" applyAlignment="1" applyProtection="1">
      <alignment horizontal="center" vertical="top"/>
      <protection locked="0"/>
    </xf>
    <xf numFmtId="4" fontId="1" fillId="3" borderId="46" xfId="0" applyNumberFormat="1" applyFont="1" applyFill="1" applyBorder="1" applyAlignment="1" applyProtection="1">
      <alignment horizontal="center" vertical="top"/>
      <protection locked="0"/>
    </xf>
    <xf numFmtId="9" fontId="1" fillId="3" borderId="47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Alignment="1" applyProtection="1">
      <alignment horizontal="right" wrapText="1"/>
      <protection locked="0"/>
    </xf>
    <xf numFmtId="0" fontId="4" fillId="7" borderId="13" xfId="0" applyFont="1" applyFill="1" applyBorder="1" applyAlignment="1" applyProtection="1">
      <alignment horizontal="center" vertical="center" wrapText="1"/>
      <protection locked="0"/>
    </xf>
    <xf numFmtId="0" fontId="4" fillId="7" borderId="14" xfId="0" applyFont="1" applyFill="1" applyBorder="1" applyAlignment="1" applyProtection="1">
      <alignment horizontal="center" vertical="center" wrapText="1"/>
      <protection locked="0"/>
    </xf>
    <xf numFmtId="0" fontId="4" fillId="7" borderId="15" xfId="0" applyFont="1" applyFill="1" applyBorder="1" applyAlignment="1" applyProtection="1">
      <alignment horizontal="center" vertical="center" wrapText="1"/>
      <protection locked="0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4" fillId="0" borderId="16" xfId="0" applyFont="1" applyBorder="1" applyAlignment="1" applyProtection="1">
      <alignment horizontal="center" vertical="center" wrapText="1"/>
      <protection locked="0"/>
    </xf>
    <xf numFmtId="0" fontId="4" fillId="0" borderId="33" xfId="0" applyFont="1" applyBorder="1" applyAlignment="1" applyProtection="1">
      <alignment horizontal="center" vertical="center" wrapText="1"/>
      <protection locked="0"/>
    </xf>
    <xf numFmtId="0" fontId="4" fillId="0" borderId="34" xfId="0" applyFont="1" applyBorder="1" applyAlignment="1" applyProtection="1">
      <alignment horizontal="center" vertical="center" wrapText="1"/>
      <protection locked="0"/>
    </xf>
    <xf numFmtId="0" fontId="1" fillId="4" borderId="31" xfId="0" applyFont="1" applyFill="1" applyBorder="1" applyAlignment="1" applyProtection="1">
      <alignment horizontal="center" vertical="center" wrapText="1"/>
      <protection locked="0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4" fillId="3" borderId="20" xfId="0" applyFont="1" applyFill="1" applyBorder="1" applyAlignment="1" applyProtection="1">
      <alignment horizontal="center" vertical="center" wrapText="1"/>
      <protection locked="0"/>
    </xf>
    <xf numFmtId="0" fontId="4" fillId="3" borderId="26" xfId="0" applyFont="1" applyFill="1" applyBorder="1" applyAlignment="1" applyProtection="1">
      <alignment horizontal="center" vertical="center" wrapText="1"/>
      <protection locked="0"/>
    </xf>
    <xf numFmtId="0" fontId="2" fillId="0" borderId="48" xfId="0" applyFont="1" applyBorder="1" applyAlignment="1" applyProtection="1">
      <alignment horizontal="center" vertical="center"/>
      <protection locked="0"/>
    </xf>
    <xf numFmtId="0" fontId="1" fillId="4" borderId="8" xfId="0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 applyProtection="1">
      <alignment horizontal="center" vertical="center"/>
      <protection locked="0"/>
    </xf>
    <xf numFmtId="0" fontId="1" fillId="4" borderId="10" xfId="0" applyFont="1" applyFill="1" applyBorder="1" applyAlignment="1" applyProtection="1">
      <alignment horizontal="center" vertical="center"/>
      <protection locked="0"/>
    </xf>
    <xf numFmtId="0" fontId="1" fillId="4" borderId="17" xfId="0" applyFont="1" applyFill="1" applyBorder="1" applyAlignment="1" applyProtection="1">
      <alignment horizontal="center" vertical="center"/>
      <protection locked="0"/>
    </xf>
    <xf numFmtId="0" fontId="1" fillId="4" borderId="21" xfId="0" applyFon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center"/>
      <protection locked="0"/>
    </xf>
    <xf numFmtId="0" fontId="1" fillId="4" borderId="5" xfId="0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left" vertical="center" wrapText="1"/>
      <protection locked="0"/>
    </xf>
    <xf numFmtId="0" fontId="3" fillId="3" borderId="14" xfId="0" applyFont="1" applyFill="1" applyBorder="1" applyAlignment="1" applyProtection="1">
      <alignment horizontal="left" vertical="center" wrapText="1"/>
      <protection locked="0"/>
    </xf>
    <xf numFmtId="0" fontId="3" fillId="3" borderId="15" xfId="0" applyFont="1" applyFill="1" applyBorder="1" applyAlignment="1" applyProtection="1">
      <alignment horizontal="left" vertical="center" wrapText="1"/>
      <protection locked="0"/>
    </xf>
    <xf numFmtId="0" fontId="1" fillId="4" borderId="2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18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3" fillId="3" borderId="25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3" fillId="3" borderId="29" xfId="0" applyFont="1" applyFill="1" applyBorder="1" applyAlignment="1" applyProtection="1">
      <alignment horizontal="center" vertical="center" wrapText="1"/>
      <protection locked="0"/>
    </xf>
    <xf numFmtId="0" fontId="1" fillId="3" borderId="28" xfId="0" applyFont="1" applyFill="1" applyBorder="1" applyAlignment="1" applyProtection="1">
      <alignment horizontal="center" vertical="top" wrapText="1"/>
      <protection locked="0"/>
    </xf>
    <xf numFmtId="0" fontId="1" fillId="3" borderId="48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2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1" fillId="3" borderId="35" xfId="0" applyFont="1" applyFill="1" applyBorder="1" applyAlignment="1" applyProtection="1">
      <alignment horizontal="center" vertical="top" wrapText="1"/>
      <protection locked="0"/>
    </xf>
    <xf numFmtId="0" fontId="1" fillId="3" borderId="36" xfId="0" applyFont="1" applyFill="1" applyBorder="1" applyAlignment="1" applyProtection="1">
      <alignment horizontal="center" vertical="top" wrapText="1"/>
      <protection locked="0"/>
    </xf>
    <xf numFmtId="0" fontId="1" fillId="3" borderId="37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7" borderId="13" xfId="0" applyFont="1" applyFill="1" applyBorder="1" applyAlignment="1" applyProtection="1">
      <alignment horizontal="center" vertical="top" wrapText="1"/>
      <protection locked="0"/>
    </xf>
    <xf numFmtId="0" fontId="1" fillId="7" borderId="14" xfId="0" applyFont="1" applyFill="1" applyBorder="1" applyAlignment="1" applyProtection="1">
      <alignment horizontal="center" vertical="top" wrapText="1"/>
      <protection locked="0"/>
    </xf>
    <xf numFmtId="0" fontId="1" fillId="7" borderId="15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>
      <alignment horizontal="center" vertical="top"/>
    </xf>
    <xf numFmtId="0" fontId="1" fillId="4" borderId="5" xfId="0" applyFont="1" applyFill="1" applyBorder="1" applyAlignment="1">
      <alignment horizontal="center" vertical="top"/>
    </xf>
    <xf numFmtId="0" fontId="1" fillId="4" borderId="3" xfId="0" applyFont="1" applyFill="1" applyBorder="1" applyAlignment="1">
      <alignment horizontal="center" vertical="top"/>
    </xf>
    <xf numFmtId="0" fontId="1" fillId="4" borderId="8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0" fontId="1" fillId="4" borderId="8" xfId="0" applyFont="1" applyFill="1" applyBorder="1" applyAlignment="1">
      <alignment horizontal="center" vertical="top" wrapText="1"/>
    </xf>
    <xf numFmtId="0" fontId="1" fillId="4" borderId="4" xfId="0" applyFont="1" applyFill="1" applyBorder="1" applyAlignment="1">
      <alignment horizontal="center" vertical="top" wrapText="1"/>
    </xf>
    <xf numFmtId="0" fontId="1" fillId="4" borderId="2" xfId="0" applyFont="1" applyFill="1" applyBorder="1" applyAlignment="1">
      <alignment horizontal="center" vertical="top" wrapText="1"/>
    </xf>
    <xf numFmtId="0" fontId="1" fillId="4" borderId="10" xfId="0" applyFont="1" applyFill="1" applyBorder="1" applyAlignment="1">
      <alignment horizontal="center"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0" borderId="39" xfId="0" applyFont="1" applyBorder="1" applyAlignment="1" applyProtection="1">
      <alignment horizontal="center" vertical="top" wrapText="1"/>
      <protection locked="0"/>
    </xf>
    <xf numFmtId="0" fontId="1" fillId="0" borderId="40" xfId="0" applyFont="1" applyBorder="1" applyAlignment="1" applyProtection="1">
      <alignment horizontal="center" vertical="top" wrapText="1"/>
      <protection locked="0"/>
    </xf>
    <xf numFmtId="0" fontId="1" fillId="4" borderId="31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30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16" xfId="0" applyFont="1" applyBorder="1" applyAlignment="1" applyProtection="1">
      <alignment horizontal="center" vertical="top" wrapText="1"/>
      <protection locked="0"/>
    </xf>
    <xf numFmtId="0" fontId="1" fillId="0" borderId="33" xfId="0" applyFont="1" applyBorder="1" applyAlignment="1" applyProtection="1">
      <alignment horizontal="center" vertical="top" wrapText="1"/>
      <protection locked="0"/>
    </xf>
    <xf numFmtId="0" fontId="1" fillId="0" borderId="34" xfId="0" applyFont="1" applyBorder="1" applyAlignment="1" applyProtection="1">
      <alignment horizontal="center" vertical="top" wrapText="1"/>
      <protection locked="0"/>
    </xf>
    <xf numFmtId="0" fontId="1" fillId="4" borderId="38" xfId="0" applyFont="1" applyFill="1" applyBorder="1" applyAlignment="1">
      <alignment horizontal="center" vertical="top" wrapText="1"/>
    </xf>
    <xf numFmtId="0" fontId="1" fillId="4" borderId="24" xfId="0" applyFont="1" applyFill="1" applyBorder="1" applyAlignment="1">
      <alignment horizontal="center" vertical="top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0" fillId="2" borderId="43" xfId="0" applyFill="1" applyBorder="1" applyAlignment="1">
      <alignment horizontal="center" vertical="top"/>
    </xf>
    <xf numFmtId="0" fontId="0" fillId="2" borderId="4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7" xfId="0" applyFill="1" applyBorder="1" applyAlignment="1">
      <alignment horizontal="center" vertical="top"/>
    </xf>
    <xf numFmtId="0" fontId="0" fillId="2" borderId="7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</cellXfs>
  <cellStyles count="1">
    <cellStyle name="Normalny" xfId="0" builtinId="0"/>
  </cellStyles>
  <dxfs count="10">
    <dxf>
      <fill>
        <patternFill>
          <bgColor rgb="FFFF000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ont>
        <b/>
        <i val="0"/>
      </font>
      <fill>
        <patternFill>
          <bgColor rgb="FFBAE18F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BAE18F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BAE18F"/>
      <color rgb="FFCEEAB0"/>
      <color rgb="FFC4E59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23/09/relationships/Python" Target="pyth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zoomScale="80" zoomScaleNormal="80" zoomScaleSheetLayoutView="100" workbookViewId="0">
      <pane xSplit="8" ySplit="6" topLeftCell="K17" activePane="bottomRight" state="frozen"/>
      <selection pane="topRight" activeCell="I1" sqref="I1"/>
      <selection pane="bottomLeft" activeCell="A7" sqref="A7"/>
      <selection pane="bottomRight" activeCell="H20" sqref="H20"/>
    </sheetView>
  </sheetViews>
  <sheetFormatPr defaultColWidth="9.109375" defaultRowHeight="14.4" x14ac:dyDescent="0.3"/>
  <cols>
    <col min="1" max="1" width="3.109375" style="1" bestFit="1" customWidth="1"/>
    <col min="2" max="2" width="10.109375" style="1" bestFit="1" customWidth="1"/>
    <col min="3" max="3" width="35.88671875" style="1" customWidth="1"/>
    <col min="4" max="4" width="13" style="7" bestFit="1" customWidth="1"/>
    <col min="5" max="6" width="14.6640625" style="1" customWidth="1"/>
    <col min="7" max="8" width="16.6640625" style="2" customWidth="1"/>
    <col min="9" max="9" width="11" style="2" customWidth="1"/>
    <col min="10" max="22" width="9.109375" style="2"/>
    <col min="23" max="23" width="14.33203125" style="2" bestFit="1" customWidth="1"/>
    <col min="24" max="24" width="20.6640625" style="1" customWidth="1"/>
    <col min="25" max="25" width="19.109375" style="1" customWidth="1"/>
    <col min="26" max="26" width="16.6640625" style="1" customWidth="1"/>
    <col min="27" max="16384" width="9.109375" style="1"/>
  </cols>
  <sheetData>
    <row r="1" spans="1:28" ht="48.75" customHeight="1" thickBot="1" x14ac:dyDescent="0.35">
      <c r="A1" s="145" t="s">
        <v>53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ht="24" customHeight="1" thickBot="1" x14ac:dyDescent="0.35">
      <c r="A2" s="155" t="s">
        <v>52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7"/>
    </row>
    <row r="3" spans="1:28" ht="23.4" customHeight="1" thickBot="1" x14ac:dyDescent="0.35">
      <c r="A3" s="163" t="s">
        <v>26</v>
      </c>
      <c r="B3" s="164"/>
      <c r="C3" s="165"/>
      <c r="D3" s="143" t="s">
        <v>27</v>
      </c>
      <c r="E3" s="144"/>
      <c r="F3" s="144"/>
      <c r="G3" s="144"/>
      <c r="H3" s="144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133" t="s">
        <v>29</v>
      </c>
      <c r="X3" s="134"/>
      <c r="Y3" s="134"/>
      <c r="Z3" s="135"/>
      <c r="AA3" s="13"/>
      <c r="AB3" s="13"/>
    </row>
    <row r="4" spans="1:28" ht="23.4" customHeight="1" x14ac:dyDescent="0.3">
      <c r="A4" s="152" t="s">
        <v>1</v>
      </c>
      <c r="B4" s="146" t="s">
        <v>17</v>
      </c>
      <c r="C4" s="149" t="s">
        <v>9</v>
      </c>
      <c r="D4" s="158" t="s">
        <v>25</v>
      </c>
      <c r="E4" s="159" t="s">
        <v>42</v>
      </c>
      <c r="F4" s="159" t="s">
        <v>21</v>
      </c>
      <c r="G4" s="159" t="s">
        <v>20</v>
      </c>
      <c r="H4" s="160" t="s">
        <v>32</v>
      </c>
      <c r="I4" s="138" t="s">
        <v>44</v>
      </c>
      <c r="J4" s="139"/>
      <c r="K4" s="138" t="s">
        <v>45</v>
      </c>
      <c r="L4" s="139"/>
      <c r="M4" s="138" t="s">
        <v>37</v>
      </c>
      <c r="N4" s="140"/>
      <c r="O4" s="140" t="s">
        <v>38</v>
      </c>
      <c r="P4" s="140"/>
      <c r="Q4" s="140" t="s">
        <v>39</v>
      </c>
      <c r="R4" s="139"/>
      <c r="S4" s="138" t="s">
        <v>40</v>
      </c>
      <c r="T4" s="139"/>
      <c r="U4" s="138" t="s">
        <v>41</v>
      </c>
      <c r="V4" s="139"/>
      <c r="W4" s="161" t="s">
        <v>34</v>
      </c>
      <c r="X4" s="162"/>
      <c r="Y4" s="141" t="s">
        <v>35</v>
      </c>
      <c r="Z4" s="136" t="s">
        <v>36</v>
      </c>
      <c r="AA4" s="12"/>
      <c r="AB4" s="12"/>
    </row>
    <row r="5" spans="1:28" s="3" customFormat="1" ht="57.6" x14ac:dyDescent="0.3">
      <c r="A5" s="153"/>
      <c r="B5" s="147"/>
      <c r="C5" s="150"/>
      <c r="D5" s="158"/>
      <c r="E5" s="159"/>
      <c r="F5" s="159"/>
      <c r="G5" s="159"/>
      <c r="H5" s="160"/>
      <c r="I5" s="19" t="s">
        <v>23</v>
      </c>
      <c r="J5" s="21" t="s">
        <v>22</v>
      </c>
      <c r="K5" s="19" t="s">
        <v>23</v>
      </c>
      <c r="L5" s="21" t="s">
        <v>22</v>
      </c>
      <c r="M5" s="19" t="s">
        <v>23</v>
      </c>
      <c r="N5" s="21" t="s">
        <v>22</v>
      </c>
      <c r="O5" s="19" t="s">
        <v>23</v>
      </c>
      <c r="P5" s="21" t="s">
        <v>22</v>
      </c>
      <c r="Q5" s="19" t="s">
        <v>23</v>
      </c>
      <c r="R5" s="21" t="s">
        <v>22</v>
      </c>
      <c r="S5" s="19" t="s">
        <v>23</v>
      </c>
      <c r="T5" s="21" t="s">
        <v>22</v>
      </c>
      <c r="U5" s="19" t="s">
        <v>23</v>
      </c>
      <c r="V5" s="21" t="s">
        <v>22</v>
      </c>
      <c r="W5" s="22" t="s">
        <v>22</v>
      </c>
      <c r="X5" s="20" t="s">
        <v>28</v>
      </c>
      <c r="Y5" s="142"/>
      <c r="Z5" s="137"/>
    </row>
    <row r="6" spans="1:28" s="3" customFormat="1" ht="15" thickBot="1" x14ac:dyDescent="0.35">
      <c r="A6" s="154"/>
      <c r="B6" s="148"/>
      <c r="C6" s="151"/>
      <c r="D6" s="16" t="s">
        <v>8</v>
      </c>
      <c r="E6" s="9" t="s">
        <v>18</v>
      </c>
      <c r="F6" s="10" t="s">
        <v>19</v>
      </c>
      <c r="G6" s="10" t="s">
        <v>0</v>
      </c>
      <c r="H6" s="11" t="s">
        <v>0</v>
      </c>
      <c r="I6" s="48" t="s">
        <v>8</v>
      </c>
      <c r="J6" s="49" t="s">
        <v>0</v>
      </c>
      <c r="K6" s="48" t="s">
        <v>8</v>
      </c>
      <c r="L6" s="49" t="s">
        <v>0</v>
      </c>
      <c r="M6" s="48" t="s">
        <v>8</v>
      </c>
      <c r="N6" s="49" t="s">
        <v>0</v>
      </c>
      <c r="O6" s="48" t="s">
        <v>8</v>
      </c>
      <c r="P6" s="49" t="s">
        <v>0</v>
      </c>
      <c r="Q6" s="48" t="s">
        <v>8</v>
      </c>
      <c r="R6" s="49" t="s">
        <v>0</v>
      </c>
      <c r="S6" s="48" t="s">
        <v>8</v>
      </c>
      <c r="T6" s="49" t="s">
        <v>0</v>
      </c>
      <c r="U6" s="48" t="s">
        <v>8</v>
      </c>
      <c r="V6" s="49" t="s">
        <v>0</v>
      </c>
      <c r="W6" s="38" t="s">
        <v>0</v>
      </c>
      <c r="X6" s="37" t="s">
        <v>24</v>
      </c>
      <c r="Y6" s="39" t="s">
        <v>0</v>
      </c>
      <c r="Z6" s="40" t="s">
        <v>24</v>
      </c>
    </row>
    <row r="7" spans="1:28" ht="60" customHeight="1" x14ac:dyDescent="0.3">
      <c r="A7" s="45" t="s">
        <v>3</v>
      </c>
      <c r="B7" s="46" t="s">
        <v>10</v>
      </c>
      <c r="C7" s="63" t="s">
        <v>11</v>
      </c>
      <c r="D7" s="64">
        <v>8592</v>
      </c>
      <c r="E7" s="17">
        <v>2</v>
      </c>
      <c r="F7" s="15"/>
      <c r="G7" s="14">
        <f t="shared" ref="G7:G8" si="0">F7*D7</f>
        <v>0</v>
      </c>
      <c r="H7" s="70">
        <f t="shared" ref="H7:H8" si="1">G7*E7</f>
        <v>0</v>
      </c>
      <c r="I7" s="67"/>
      <c r="J7" s="54">
        <f>I7</f>
        <v>0</v>
      </c>
      <c r="K7" s="53"/>
      <c r="L7" s="54">
        <f>K7*F7</f>
        <v>0</v>
      </c>
      <c r="M7" s="53"/>
      <c r="N7" s="54">
        <f t="shared" ref="N7:N14" si="2">M7*F7</f>
        <v>0</v>
      </c>
      <c r="O7" s="53"/>
      <c r="P7" s="54">
        <f>O7*F7</f>
        <v>0</v>
      </c>
      <c r="Q7" s="53"/>
      <c r="R7" s="54">
        <f>Q7*F7</f>
        <v>0</v>
      </c>
      <c r="S7" s="53"/>
      <c r="T7" s="54">
        <f t="shared" ref="T7:T14" si="3">S7*F7</f>
        <v>0</v>
      </c>
      <c r="U7" s="53"/>
      <c r="V7" s="54">
        <f t="shared" ref="V7:V14" si="4">U7*F7</f>
        <v>0</v>
      </c>
      <c r="W7" s="51">
        <f>SUM(J7,L7,N7,P7,R7,T7,V7)</f>
        <v>0</v>
      </c>
      <c r="X7" s="55" t="e">
        <f t="shared" ref="X7" si="5">W7/H7</f>
        <v>#DIV/0!</v>
      </c>
      <c r="Y7" s="54" t="str">
        <f t="shared" ref="Y7" si="6">IF(W7=H7,IF(H7=0,"","KONIEC KOSZENIA"),H7-W7)</f>
        <v/>
      </c>
      <c r="Z7" s="32" t="e">
        <f t="shared" ref="Z7" si="7">Y7/H7</f>
        <v>#VALUE!</v>
      </c>
    </row>
    <row r="8" spans="1:28" ht="60" customHeight="1" x14ac:dyDescent="0.3">
      <c r="A8" s="4" t="s">
        <v>4</v>
      </c>
      <c r="B8" s="5" t="s">
        <v>10</v>
      </c>
      <c r="C8" s="60" t="s">
        <v>12</v>
      </c>
      <c r="D8" s="61">
        <v>864</v>
      </c>
      <c r="E8" s="34">
        <v>2</v>
      </c>
      <c r="F8" s="35"/>
      <c r="G8" s="36">
        <f t="shared" si="0"/>
        <v>0</v>
      </c>
      <c r="H8" s="71">
        <f t="shared" si="1"/>
        <v>0</v>
      </c>
      <c r="I8" s="68"/>
      <c r="J8" s="51">
        <f>I8*F8</f>
        <v>0</v>
      </c>
      <c r="K8" s="50"/>
      <c r="L8" s="51">
        <f>K8*F8</f>
        <v>0</v>
      </c>
      <c r="M8" s="50"/>
      <c r="N8" s="51">
        <f t="shared" si="2"/>
        <v>0</v>
      </c>
      <c r="O8" s="50"/>
      <c r="P8" s="51">
        <f>O8*F8</f>
        <v>0</v>
      </c>
      <c r="Q8" s="50"/>
      <c r="R8" s="51">
        <f>Q8*F8</f>
        <v>0</v>
      </c>
      <c r="S8" s="50"/>
      <c r="T8" s="51">
        <f t="shared" si="3"/>
        <v>0</v>
      </c>
      <c r="U8" s="50"/>
      <c r="V8" s="51">
        <f t="shared" si="4"/>
        <v>0</v>
      </c>
      <c r="W8" s="51">
        <f t="shared" ref="W8:W18" si="8">SUM(J8,L8,N8,P8,R8,T8,V8)</f>
        <v>0</v>
      </c>
      <c r="X8" s="52" t="e">
        <f t="shared" ref="X8:X13" si="9">W8/H8</f>
        <v>#DIV/0!</v>
      </c>
      <c r="Y8" s="51" t="str">
        <f t="shared" ref="Y8:Y18" si="10">IF(W8=H8,IF(H8=0,"","KONIEC KOSZENIA"),H8-W8)</f>
        <v/>
      </c>
      <c r="Z8" s="33" t="e">
        <f t="shared" ref="Z8:Z18" si="11">Y8/H8</f>
        <v>#VALUE!</v>
      </c>
    </row>
    <row r="9" spans="1:28" ht="60" customHeight="1" x14ac:dyDescent="0.3">
      <c r="A9" s="4" t="s">
        <v>5</v>
      </c>
      <c r="B9" s="5" t="s">
        <v>10</v>
      </c>
      <c r="C9" s="60" t="s">
        <v>13</v>
      </c>
      <c r="D9" s="62">
        <v>1005.5</v>
      </c>
      <c r="E9" s="34">
        <v>2</v>
      </c>
      <c r="F9" s="35"/>
      <c r="G9" s="36">
        <f t="shared" ref="G9:G11" si="12">D9*F9</f>
        <v>0</v>
      </c>
      <c r="H9" s="71">
        <f t="shared" ref="H9:H11" si="13">G9*E9</f>
        <v>0</v>
      </c>
      <c r="I9" s="68"/>
      <c r="J9" s="51">
        <f>I9*F9</f>
        <v>0</v>
      </c>
      <c r="K9" s="50"/>
      <c r="L9" s="51">
        <f>K9*F9</f>
        <v>0</v>
      </c>
      <c r="M9" s="50"/>
      <c r="N9" s="51">
        <f t="shared" si="2"/>
        <v>0</v>
      </c>
      <c r="O9" s="50"/>
      <c r="P9" s="51">
        <f>O9</f>
        <v>0</v>
      </c>
      <c r="Q9" s="50"/>
      <c r="R9" s="51">
        <f>Q9*F9</f>
        <v>0</v>
      </c>
      <c r="S9" s="50"/>
      <c r="T9" s="51">
        <f t="shared" si="3"/>
        <v>0</v>
      </c>
      <c r="U9" s="50"/>
      <c r="V9" s="51">
        <f t="shared" si="4"/>
        <v>0</v>
      </c>
      <c r="W9" s="51">
        <f>SUM(J9,L9,N9,P9,R9,T9,V9)</f>
        <v>0</v>
      </c>
      <c r="X9" s="52" t="e">
        <f t="shared" si="9"/>
        <v>#DIV/0!</v>
      </c>
      <c r="Y9" s="51" t="str">
        <f t="shared" si="10"/>
        <v/>
      </c>
      <c r="Z9" s="33" t="e">
        <f t="shared" si="11"/>
        <v>#VALUE!</v>
      </c>
    </row>
    <row r="10" spans="1:28" ht="60" customHeight="1" x14ac:dyDescent="0.3">
      <c r="A10" s="4" t="s">
        <v>6</v>
      </c>
      <c r="B10" s="5" t="s">
        <v>10</v>
      </c>
      <c r="C10" s="60" t="s">
        <v>14</v>
      </c>
      <c r="D10" s="61">
        <v>25</v>
      </c>
      <c r="E10" s="34">
        <v>2</v>
      </c>
      <c r="F10" s="35"/>
      <c r="G10" s="36">
        <f t="shared" si="12"/>
        <v>0</v>
      </c>
      <c r="H10" s="71">
        <f t="shared" si="13"/>
        <v>0</v>
      </c>
      <c r="I10" s="68"/>
      <c r="J10" s="51">
        <f>I10*F10</f>
        <v>0</v>
      </c>
      <c r="K10" s="50"/>
      <c r="L10" s="51">
        <f>K10*F10</f>
        <v>0</v>
      </c>
      <c r="M10" s="50"/>
      <c r="N10" s="51">
        <f t="shared" si="2"/>
        <v>0</v>
      </c>
      <c r="O10" s="50"/>
      <c r="P10" s="51">
        <f>O10*F10</f>
        <v>0</v>
      </c>
      <c r="Q10" s="50"/>
      <c r="R10" s="51">
        <f>Q10</f>
        <v>0</v>
      </c>
      <c r="S10" s="50"/>
      <c r="T10" s="51">
        <f t="shared" si="3"/>
        <v>0</v>
      </c>
      <c r="U10" s="50"/>
      <c r="V10" s="51">
        <f t="shared" si="4"/>
        <v>0</v>
      </c>
      <c r="W10" s="51">
        <f t="shared" si="8"/>
        <v>0</v>
      </c>
      <c r="X10" s="52" t="e">
        <f t="shared" si="9"/>
        <v>#DIV/0!</v>
      </c>
      <c r="Y10" s="51" t="str">
        <f t="shared" si="10"/>
        <v/>
      </c>
      <c r="Z10" s="33" t="e">
        <f t="shared" si="11"/>
        <v>#VALUE!</v>
      </c>
    </row>
    <row r="11" spans="1:28" ht="60" customHeight="1" x14ac:dyDescent="0.3">
      <c r="A11" s="4" t="s">
        <v>2</v>
      </c>
      <c r="B11" s="5" t="s">
        <v>10</v>
      </c>
      <c r="C11" s="60" t="s">
        <v>15</v>
      </c>
      <c r="D11" s="61">
        <v>800</v>
      </c>
      <c r="E11" s="34">
        <v>2</v>
      </c>
      <c r="F11" s="35"/>
      <c r="G11" s="36">
        <f t="shared" si="12"/>
        <v>0</v>
      </c>
      <c r="H11" s="71">
        <f t="shared" si="13"/>
        <v>0</v>
      </c>
      <c r="I11" s="68"/>
      <c r="J11" s="51">
        <f>I11</f>
        <v>0</v>
      </c>
      <c r="K11" s="50"/>
      <c r="L11" s="51">
        <f>K11*F11</f>
        <v>0</v>
      </c>
      <c r="M11" s="50"/>
      <c r="N11" s="51">
        <f t="shared" si="2"/>
        <v>0</v>
      </c>
      <c r="O11" s="50"/>
      <c r="P11" s="51">
        <f>O11*F11</f>
        <v>0</v>
      </c>
      <c r="Q11" s="50"/>
      <c r="R11" s="51">
        <f>Q11*F11</f>
        <v>0</v>
      </c>
      <c r="S11" s="50"/>
      <c r="T11" s="51">
        <f t="shared" si="3"/>
        <v>0</v>
      </c>
      <c r="U11" s="50"/>
      <c r="V11" s="51">
        <f t="shared" si="4"/>
        <v>0</v>
      </c>
      <c r="W11" s="51">
        <f t="shared" si="8"/>
        <v>0</v>
      </c>
      <c r="X11" s="52" t="e">
        <f t="shared" si="9"/>
        <v>#DIV/0!</v>
      </c>
      <c r="Y11" s="51" t="str">
        <f t="shared" si="10"/>
        <v/>
      </c>
      <c r="Z11" s="33" t="e">
        <f t="shared" si="11"/>
        <v>#VALUE!</v>
      </c>
    </row>
    <row r="12" spans="1:28" ht="60" customHeight="1" x14ac:dyDescent="0.3">
      <c r="A12" s="4" t="s">
        <v>7</v>
      </c>
      <c r="B12" s="5" t="s">
        <v>10</v>
      </c>
      <c r="C12" s="60" t="s">
        <v>16</v>
      </c>
      <c r="D12" s="62">
        <v>1880.5</v>
      </c>
      <c r="E12" s="34">
        <v>2</v>
      </c>
      <c r="F12" s="35"/>
      <c r="G12" s="36">
        <f>D12*F12</f>
        <v>0</v>
      </c>
      <c r="H12" s="71">
        <f>G12*E12</f>
        <v>0</v>
      </c>
      <c r="I12" s="68"/>
      <c r="J12" s="51">
        <f>I12*F12</f>
        <v>0</v>
      </c>
      <c r="K12" s="50"/>
      <c r="L12" s="51">
        <f>K12*F11</f>
        <v>0</v>
      </c>
      <c r="M12" s="50"/>
      <c r="N12" s="51">
        <f t="shared" si="2"/>
        <v>0</v>
      </c>
      <c r="O12" s="50"/>
      <c r="P12" s="51">
        <f>O12*F12</f>
        <v>0</v>
      </c>
      <c r="Q12" s="50"/>
      <c r="R12" s="51">
        <f>Q12*F12</f>
        <v>0</v>
      </c>
      <c r="S12" s="50"/>
      <c r="T12" s="51">
        <f t="shared" si="3"/>
        <v>0</v>
      </c>
      <c r="U12" s="50"/>
      <c r="V12" s="51">
        <f t="shared" si="4"/>
        <v>0</v>
      </c>
      <c r="W12" s="51">
        <f t="shared" si="8"/>
        <v>0</v>
      </c>
      <c r="X12" s="52" t="e">
        <f t="shared" si="9"/>
        <v>#DIV/0!</v>
      </c>
      <c r="Y12" s="51" t="str">
        <f t="shared" si="10"/>
        <v/>
      </c>
      <c r="Z12" s="33" t="e">
        <f t="shared" si="11"/>
        <v>#VALUE!</v>
      </c>
    </row>
    <row r="13" spans="1:28" ht="60" customHeight="1" x14ac:dyDescent="0.3">
      <c r="A13" s="4">
        <v>7</v>
      </c>
      <c r="B13" s="5" t="s">
        <v>10</v>
      </c>
      <c r="C13" s="60" t="s">
        <v>46</v>
      </c>
      <c r="D13" s="62">
        <v>35</v>
      </c>
      <c r="E13" s="34">
        <v>2</v>
      </c>
      <c r="F13" s="35"/>
      <c r="G13" s="36">
        <f t="shared" ref="G13:G18" si="14">D13*F13</f>
        <v>0</v>
      </c>
      <c r="H13" s="71">
        <f t="shared" ref="H13:H18" si="15">G13*E13</f>
        <v>0</v>
      </c>
      <c r="I13" s="68"/>
      <c r="J13" s="51">
        <f>I13*F13</f>
        <v>0</v>
      </c>
      <c r="K13" s="50"/>
      <c r="L13" s="51">
        <f>K13*F13</f>
        <v>0</v>
      </c>
      <c r="M13" s="50"/>
      <c r="N13" s="51">
        <f t="shared" si="2"/>
        <v>0</v>
      </c>
      <c r="O13" s="50"/>
      <c r="P13" s="51">
        <f>O13*F13</f>
        <v>0</v>
      </c>
      <c r="Q13" s="50"/>
      <c r="R13" s="51">
        <f>Q13*F13</f>
        <v>0</v>
      </c>
      <c r="S13" s="50"/>
      <c r="T13" s="51">
        <f t="shared" si="3"/>
        <v>0</v>
      </c>
      <c r="U13" s="50"/>
      <c r="V13" s="51">
        <f t="shared" si="4"/>
        <v>0</v>
      </c>
      <c r="W13" s="51">
        <f t="shared" si="8"/>
        <v>0</v>
      </c>
      <c r="X13" s="52" t="e">
        <f t="shared" si="9"/>
        <v>#DIV/0!</v>
      </c>
      <c r="Y13" s="51" t="str">
        <f t="shared" si="10"/>
        <v/>
      </c>
      <c r="Z13" s="33" t="e">
        <f t="shared" si="11"/>
        <v>#VALUE!</v>
      </c>
    </row>
    <row r="14" spans="1:28" ht="60" customHeight="1" x14ac:dyDescent="0.3">
      <c r="A14" s="4">
        <v>8</v>
      </c>
      <c r="B14" s="5" t="s">
        <v>10</v>
      </c>
      <c r="C14" s="60" t="s">
        <v>47</v>
      </c>
      <c r="D14" s="61">
        <v>110</v>
      </c>
      <c r="E14" s="34">
        <v>2</v>
      </c>
      <c r="F14" s="35"/>
      <c r="G14" s="36">
        <f t="shared" si="14"/>
        <v>0</v>
      </c>
      <c r="H14" s="71">
        <f t="shared" si="15"/>
        <v>0</v>
      </c>
      <c r="I14" s="69"/>
      <c r="J14" s="57">
        <f>I14*F14</f>
        <v>0</v>
      </c>
      <c r="K14" s="56"/>
      <c r="L14" s="57">
        <f>K14*F14</f>
        <v>0</v>
      </c>
      <c r="M14" s="56"/>
      <c r="N14" s="57">
        <f t="shared" si="2"/>
        <v>0</v>
      </c>
      <c r="O14" s="56"/>
      <c r="P14" s="57">
        <f>O14*F14</f>
        <v>0</v>
      </c>
      <c r="Q14" s="56"/>
      <c r="R14" s="57">
        <f>Q14*F14</f>
        <v>0</v>
      </c>
      <c r="S14" s="56"/>
      <c r="T14" s="57">
        <f t="shared" si="3"/>
        <v>0</v>
      </c>
      <c r="U14" s="56"/>
      <c r="V14" s="57">
        <f t="shared" si="4"/>
        <v>0</v>
      </c>
      <c r="W14" s="51">
        <f t="shared" si="8"/>
        <v>0</v>
      </c>
      <c r="X14" s="58" t="e">
        <f>W14/H14</f>
        <v>#DIV/0!</v>
      </c>
      <c r="Y14" s="51" t="str">
        <f t="shared" si="10"/>
        <v/>
      </c>
      <c r="Z14" s="59" t="e">
        <f t="shared" si="11"/>
        <v>#VALUE!</v>
      </c>
    </row>
    <row r="15" spans="1:28" ht="60" customHeight="1" x14ac:dyDescent="0.3">
      <c r="A15" s="4">
        <v>9</v>
      </c>
      <c r="B15" s="5" t="s">
        <v>10</v>
      </c>
      <c r="C15" s="60" t="s">
        <v>48</v>
      </c>
      <c r="D15" s="61">
        <v>96</v>
      </c>
      <c r="E15" s="34">
        <v>2</v>
      </c>
      <c r="F15" s="35"/>
      <c r="G15" s="36">
        <f t="shared" si="14"/>
        <v>0</v>
      </c>
      <c r="H15" s="71">
        <f t="shared" si="15"/>
        <v>0</v>
      </c>
      <c r="I15" s="68"/>
      <c r="J15" s="51">
        <v>0</v>
      </c>
      <c r="K15" s="50"/>
      <c r="L15" s="51">
        <v>0</v>
      </c>
      <c r="M15" s="50"/>
      <c r="N15" s="51">
        <v>0</v>
      </c>
      <c r="O15" s="50"/>
      <c r="P15" s="51">
        <v>0</v>
      </c>
      <c r="Q15" s="50"/>
      <c r="R15" s="51">
        <v>0</v>
      </c>
      <c r="S15" s="50"/>
      <c r="T15" s="51">
        <v>0</v>
      </c>
      <c r="U15" s="50"/>
      <c r="V15" s="51">
        <v>0</v>
      </c>
      <c r="W15" s="51">
        <f t="shared" si="8"/>
        <v>0</v>
      </c>
      <c r="X15" s="58" t="e">
        <f t="shared" ref="X15:X18" si="16">W15/H15</f>
        <v>#DIV/0!</v>
      </c>
      <c r="Y15" s="51" t="str">
        <f t="shared" si="10"/>
        <v/>
      </c>
      <c r="Z15" s="59" t="e">
        <f t="shared" si="11"/>
        <v>#VALUE!</v>
      </c>
    </row>
    <row r="16" spans="1:28" ht="60" customHeight="1" x14ac:dyDescent="0.3">
      <c r="A16" s="4">
        <v>10</v>
      </c>
      <c r="B16" s="5" t="s">
        <v>10</v>
      </c>
      <c r="C16" s="60" t="s">
        <v>49</v>
      </c>
      <c r="D16" s="61">
        <v>37</v>
      </c>
      <c r="E16" s="34">
        <v>2</v>
      </c>
      <c r="F16" s="35"/>
      <c r="G16" s="36">
        <f t="shared" si="14"/>
        <v>0</v>
      </c>
      <c r="H16" s="71">
        <f t="shared" si="15"/>
        <v>0</v>
      </c>
      <c r="I16" s="68"/>
      <c r="J16" s="51">
        <v>0</v>
      </c>
      <c r="K16" s="50"/>
      <c r="L16" s="51">
        <v>0</v>
      </c>
      <c r="M16" s="50"/>
      <c r="N16" s="51">
        <v>0</v>
      </c>
      <c r="O16" s="50"/>
      <c r="P16" s="51">
        <v>0</v>
      </c>
      <c r="Q16" s="50"/>
      <c r="R16" s="51">
        <v>0</v>
      </c>
      <c r="S16" s="50"/>
      <c r="T16" s="51">
        <v>0</v>
      </c>
      <c r="U16" s="50"/>
      <c r="V16" s="51">
        <v>0</v>
      </c>
      <c r="W16" s="51">
        <f t="shared" si="8"/>
        <v>0</v>
      </c>
      <c r="X16" s="58" t="e">
        <f t="shared" si="16"/>
        <v>#DIV/0!</v>
      </c>
      <c r="Y16" s="51" t="str">
        <f t="shared" si="10"/>
        <v/>
      </c>
      <c r="Z16" s="59" t="e">
        <f t="shared" si="11"/>
        <v>#VALUE!</v>
      </c>
    </row>
    <row r="17" spans="1:26" ht="60" customHeight="1" x14ac:dyDescent="0.3">
      <c r="A17" s="4">
        <v>11</v>
      </c>
      <c r="B17" s="5" t="s">
        <v>10</v>
      </c>
      <c r="C17" s="60" t="s">
        <v>50</v>
      </c>
      <c r="D17" s="61">
        <v>121</v>
      </c>
      <c r="E17" s="34">
        <v>2</v>
      </c>
      <c r="F17" s="35"/>
      <c r="G17" s="36">
        <f t="shared" si="14"/>
        <v>0</v>
      </c>
      <c r="H17" s="71">
        <f t="shared" si="15"/>
        <v>0</v>
      </c>
      <c r="I17" s="68"/>
      <c r="J17" s="51">
        <v>0</v>
      </c>
      <c r="K17" s="50"/>
      <c r="L17" s="51">
        <v>0</v>
      </c>
      <c r="M17" s="50"/>
      <c r="N17" s="51">
        <v>0</v>
      </c>
      <c r="O17" s="50"/>
      <c r="P17" s="51">
        <v>0</v>
      </c>
      <c r="Q17" s="50"/>
      <c r="R17" s="51">
        <v>0</v>
      </c>
      <c r="S17" s="50"/>
      <c r="T17" s="51">
        <v>0</v>
      </c>
      <c r="U17" s="50"/>
      <c r="V17" s="51">
        <v>0</v>
      </c>
      <c r="W17" s="51">
        <f t="shared" si="8"/>
        <v>0</v>
      </c>
      <c r="X17" s="58" t="e">
        <f t="shared" si="16"/>
        <v>#DIV/0!</v>
      </c>
      <c r="Y17" s="51" t="str">
        <f>IF(W17=H17,IF(H17=0,"","KONIEC KOSZENIA"),H17-W17)</f>
        <v/>
      </c>
      <c r="Z17" s="59" t="e">
        <f t="shared" si="11"/>
        <v>#VALUE!</v>
      </c>
    </row>
    <row r="18" spans="1:26" ht="60" customHeight="1" thickBot="1" x14ac:dyDescent="0.35">
      <c r="A18" s="6">
        <v>12</v>
      </c>
      <c r="B18" s="8" t="s">
        <v>10</v>
      </c>
      <c r="C18" s="65" t="s">
        <v>51</v>
      </c>
      <c r="D18" s="66">
        <v>73</v>
      </c>
      <c r="E18" s="25">
        <v>2</v>
      </c>
      <c r="F18" s="26"/>
      <c r="G18" s="27">
        <f t="shared" si="14"/>
        <v>0</v>
      </c>
      <c r="H18" s="72">
        <f t="shared" si="15"/>
        <v>0</v>
      </c>
      <c r="I18" s="68"/>
      <c r="J18" s="51">
        <v>0</v>
      </c>
      <c r="K18" s="50"/>
      <c r="L18" s="51">
        <v>0</v>
      </c>
      <c r="M18" s="50"/>
      <c r="N18" s="51">
        <v>0</v>
      </c>
      <c r="O18" s="50"/>
      <c r="P18" s="51">
        <v>0</v>
      </c>
      <c r="Q18" s="50"/>
      <c r="R18" s="51">
        <v>0</v>
      </c>
      <c r="S18" s="50"/>
      <c r="T18" s="51">
        <v>0</v>
      </c>
      <c r="U18" s="50"/>
      <c r="V18" s="51">
        <v>0</v>
      </c>
      <c r="W18" s="51">
        <f t="shared" si="8"/>
        <v>0</v>
      </c>
      <c r="X18" s="58" t="e">
        <f t="shared" si="16"/>
        <v>#DIV/0!</v>
      </c>
      <c r="Y18" s="51" t="str">
        <f t="shared" si="10"/>
        <v/>
      </c>
      <c r="Z18" s="59" t="e">
        <f t="shared" si="11"/>
        <v>#VALUE!</v>
      </c>
    </row>
    <row r="19" spans="1:26" ht="29.4" thickBot="1" x14ac:dyDescent="0.35">
      <c r="A19" s="7"/>
      <c r="B19" s="7"/>
      <c r="C19" s="30" t="s">
        <v>33</v>
      </c>
      <c r="D19" s="41">
        <f>SUM(D7:D18)</f>
        <v>13639</v>
      </c>
      <c r="E19" s="3"/>
      <c r="F19" s="3"/>
      <c r="G19" s="29" t="s">
        <v>43</v>
      </c>
      <c r="H19" s="28">
        <f>SUM(H7:H18)</f>
        <v>0</v>
      </c>
      <c r="I19" s="18"/>
      <c r="J19" s="42">
        <f>SUM(J7:J18)</f>
        <v>0</v>
      </c>
      <c r="K19" s="18"/>
      <c r="L19" s="42">
        <f>SUM(L7:L18)</f>
        <v>0</v>
      </c>
      <c r="M19" s="18"/>
      <c r="N19" s="42">
        <f>SUM(N7:N18)</f>
        <v>0</v>
      </c>
      <c r="O19" s="18"/>
      <c r="P19" s="42">
        <f>SUM(P7:P18)</f>
        <v>0</v>
      </c>
      <c r="Q19" s="18"/>
      <c r="R19" s="42">
        <f>SUM(R7:R18)</f>
        <v>0</v>
      </c>
      <c r="S19" s="18"/>
      <c r="T19" s="42">
        <f>SUM(T7:T18)</f>
        <v>0</v>
      </c>
      <c r="U19" s="18"/>
      <c r="V19" s="42">
        <f>SUM(V7:V18)</f>
        <v>0</v>
      </c>
      <c r="W19" s="43">
        <f>SUM(W7:W18)</f>
        <v>0</v>
      </c>
      <c r="X19" s="44" t="e">
        <f>W19/H19</f>
        <v>#DIV/0!</v>
      </c>
      <c r="Y19" s="43">
        <f>SUM(Y7:Y18)</f>
        <v>0</v>
      </c>
      <c r="Z19" s="44" t="e">
        <f>(SUM(Y7:Y18))/H19</f>
        <v>#DIV/0!</v>
      </c>
    </row>
    <row r="20" spans="1:26" x14ac:dyDescent="0.3">
      <c r="A20" s="7"/>
      <c r="B20" s="7"/>
      <c r="C20" s="7"/>
      <c r="E20" s="7"/>
      <c r="F20" s="7"/>
      <c r="G20" s="7"/>
      <c r="H20" s="7"/>
    </row>
    <row r="21" spans="1:26" x14ac:dyDescent="0.3">
      <c r="B21" s="23" t="s">
        <v>30</v>
      </c>
      <c r="C21" s="24"/>
      <c r="D21" s="23"/>
    </row>
    <row r="22" spans="1:26" ht="14.4" customHeight="1" x14ac:dyDescent="0.3">
      <c r="W22" s="31"/>
      <c r="X22" s="31"/>
      <c r="Y22" s="31"/>
      <c r="Z22" s="31"/>
    </row>
    <row r="23" spans="1:26" ht="14.4" customHeight="1" x14ac:dyDescent="0.3">
      <c r="D23" s="132" t="s">
        <v>31</v>
      </c>
      <c r="E23" s="132"/>
      <c r="F23" s="132"/>
      <c r="G23" s="132"/>
      <c r="H23" s="132"/>
      <c r="W23" s="31"/>
      <c r="X23" s="31"/>
      <c r="Y23" s="31"/>
      <c r="Z23" s="31"/>
    </row>
    <row r="24" spans="1:26" x14ac:dyDescent="0.3">
      <c r="D24" s="132"/>
      <c r="E24" s="132"/>
      <c r="F24" s="132"/>
      <c r="G24" s="132"/>
      <c r="H24" s="132"/>
      <c r="W24" s="31"/>
      <c r="X24" s="31"/>
      <c r="Y24" s="31"/>
      <c r="Z24" s="31"/>
    </row>
    <row r="25" spans="1:26" ht="14.4" customHeight="1" x14ac:dyDescent="0.3">
      <c r="D25" s="132"/>
      <c r="E25" s="132"/>
      <c r="F25" s="132"/>
      <c r="G25" s="132"/>
      <c r="H25" s="132"/>
      <c r="W25" s="31"/>
      <c r="X25" s="31"/>
      <c r="Y25" s="31"/>
      <c r="Z25" s="31"/>
    </row>
    <row r="26" spans="1:26" x14ac:dyDescent="0.3">
      <c r="D26" s="132"/>
      <c r="E26" s="132"/>
      <c r="F26" s="132"/>
      <c r="G26" s="132"/>
      <c r="H26" s="132"/>
      <c r="W26" s="31"/>
      <c r="X26" s="31"/>
      <c r="Y26" s="31"/>
      <c r="Z26" s="31"/>
    </row>
    <row r="27" spans="1:26" x14ac:dyDescent="0.3">
      <c r="D27" s="132"/>
      <c r="E27" s="132"/>
      <c r="F27" s="132"/>
      <c r="G27" s="132"/>
      <c r="H27" s="132"/>
      <c r="W27" s="31"/>
      <c r="X27" s="31"/>
      <c r="Y27" s="31"/>
      <c r="Z27" s="31"/>
    </row>
    <row r="28" spans="1:26" x14ac:dyDescent="0.3">
      <c r="D28" s="132"/>
      <c r="E28" s="132"/>
      <c r="F28" s="132"/>
      <c r="G28" s="132"/>
      <c r="H28" s="132"/>
    </row>
  </sheetData>
  <protectedRanges>
    <protectedRange algorithmName="SHA-512" hashValue="b2tL1R3SQVbkKzAcIi2bLtfnUPJnOvVa/VjnzGnNCeEBdr4uN5tcjkb3wEOcssZ9DzRnGWuPQp76W1aAQvtyKw==" saltValue="syaiDWT002uZkiiiiDFVjw==" spinCount="100000" sqref="A7:F7 D13:E18 A13:B18 A8:E12 F8:F18" name="Rozstęp1"/>
    <protectedRange algorithmName="SHA-512" hashValue="b2tL1R3SQVbkKzAcIi2bLtfnUPJnOvVa/VjnzGnNCeEBdr4uN5tcjkb3wEOcssZ9DzRnGWuPQp76W1aAQvtyKw==" saltValue="syaiDWT002uZkiiiiDFVjw==" spinCount="100000" sqref="C13:C18" name="Rozstęp1_1"/>
  </protectedRanges>
  <mergeCells count="24">
    <mergeCell ref="A1:Z1"/>
    <mergeCell ref="B4:B6"/>
    <mergeCell ref="C4:C6"/>
    <mergeCell ref="A4:A6"/>
    <mergeCell ref="A2:Z2"/>
    <mergeCell ref="D4:D5"/>
    <mergeCell ref="E4:E5"/>
    <mergeCell ref="F4:F5"/>
    <mergeCell ref="G4:G5"/>
    <mergeCell ref="H4:H5"/>
    <mergeCell ref="W4:X4"/>
    <mergeCell ref="A3:C3"/>
    <mergeCell ref="D23:H28"/>
    <mergeCell ref="W3:Z3"/>
    <mergeCell ref="Z4:Z5"/>
    <mergeCell ref="I4:J4"/>
    <mergeCell ref="K4:L4"/>
    <mergeCell ref="M4:N4"/>
    <mergeCell ref="O4:P4"/>
    <mergeCell ref="Q4:R4"/>
    <mergeCell ref="S4:T4"/>
    <mergeCell ref="U4:V4"/>
    <mergeCell ref="Y4:Y5"/>
    <mergeCell ref="D3:H3"/>
  </mergeCells>
  <conditionalFormatting sqref="X7:X18">
    <cfRule type="cellIs" dxfId="9" priority="3" operator="greaterThan">
      <formula>0.7</formula>
    </cfRule>
  </conditionalFormatting>
  <conditionalFormatting sqref="Y7:Y18">
    <cfRule type="containsText" dxfId="8" priority="5" operator="containsText" text="KONIEC KOSZENIA">
      <formula>NOT(ISERROR(SEARCH("KONIEC KOSZENIA",Y7)))</formula>
    </cfRule>
  </conditionalFormatting>
  <conditionalFormatting sqref="Z7:Z18">
    <cfRule type="cellIs" dxfId="7" priority="1" operator="equal">
      <formula>1</formula>
    </cfRule>
    <cfRule type="cellIs" dxfId="6" priority="4" operator="between">
      <formula>0.8</formula>
      <formula>0.999999</formula>
    </cfRule>
    <cfRule type="cellIs" dxfId="5" priority="6" operator="lessThan">
      <formula>0.3</formula>
    </cfRule>
  </conditionalFormatting>
  <printOptions horizontalCentered="1"/>
  <pageMargins left="0" right="0" top="0.19685039370078741" bottom="0" header="0" footer="0"/>
  <pageSetup paperSize="9" scale="59" fitToHeight="0" orientation="landscape" r:id="rId1"/>
  <headerFooter>
    <oddFooter>Strona &amp;P</oddFooter>
  </headerFooter>
  <ignoredErrors>
    <ignoredError sqref="H1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97BE0-FC5E-4070-B34B-2066E43D03C6}">
  <dimension ref="A1:AC145"/>
  <sheetViews>
    <sheetView tabSelected="1" workbookViewId="0">
      <selection activeCell="C6" sqref="C6:C70"/>
    </sheetView>
  </sheetViews>
  <sheetFormatPr defaultRowHeight="14.4" x14ac:dyDescent="0.3"/>
  <cols>
    <col min="2" max="2" width="13.6640625" customWidth="1"/>
    <col min="4" max="4" width="14.77734375" customWidth="1"/>
    <col min="5" max="5" width="23.77734375" customWidth="1"/>
    <col min="6" max="6" width="11.33203125" customWidth="1"/>
    <col min="27" max="27" width="12.5546875" bestFit="1" customWidth="1"/>
    <col min="29" max="29" width="15" customWidth="1"/>
  </cols>
  <sheetData>
    <row r="1" spans="1:29" ht="24" customHeight="1" thickBot="1" x14ac:dyDescent="0.35">
      <c r="A1" s="166" t="s">
        <v>179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</row>
    <row r="2" spans="1:29" ht="15" thickBot="1" x14ac:dyDescent="0.35">
      <c r="A2" s="172" t="s">
        <v>26</v>
      </c>
      <c r="B2" s="173"/>
      <c r="C2" s="173"/>
      <c r="D2" s="173"/>
      <c r="E2" s="173"/>
      <c r="F2" s="174"/>
      <c r="G2" s="175" t="s">
        <v>27</v>
      </c>
      <c r="H2" s="176"/>
      <c r="I2" s="176"/>
      <c r="J2" s="176"/>
      <c r="K2" s="177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178" t="s">
        <v>29</v>
      </c>
      <c r="AA2" s="179"/>
      <c r="AB2" s="179"/>
      <c r="AC2" s="180"/>
    </row>
    <row r="3" spans="1:29" x14ac:dyDescent="0.3">
      <c r="A3" s="181" t="s">
        <v>54</v>
      </c>
      <c r="B3" s="184" t="s">
        <v>17</v>
      </c>
      <c r="C3" s="187" t="s">
        <v>55</v>
      </c>
      <c r="D3" s="184" t="s">
        <v>56</v>
      </c>
      <c r="E3" s="184" t="s">
        <v>57</v>
      </c>
      <c r="F3" s="190" t="s">
        <v>58</v>
      </c>
      <c r="G3" s="202" t="s">
        <v>25</v>
      </c>
      <c r="H3" s="204" t="s">
        <v>59</v>
      </c>
      <c r="I3" s="204" t="s">
        <v>21</v>
      </c>
      <c r="J3" s="204" t="s">
        <v>60</v>
      </c>
      <c r="K3" s="206" t="s">
        <v>61</v>
      </c>
      <c r="L3" s="199" t="s">
        <v>44</v>
      </c>
      <c r="M3" s="200"/>
      <c r="N3" s="199" t="s">
        <v>45</v>
      </c>
      <c r="O3" s="200"/>
      <c r="P3" s="199" t="s">
        <v>37</v>
      </c>
      <c r="Q3" s="201"/>
      <c r="R3" s="201" t="s">
        <v>38</v>
      </c>
      <c r="S3" s="201"/>
      <c r="T3" s="201" t="s">
        <v>39</v>
      </c>
      <c r="U3" s="200"/>
      <c r="V3" s="199" t="s">
        <v>40</v>
      </c>
      <c r="W3" s="200"/>
      <c r="X3" s="199" t="s">
        <v>41</v>
      </c>
      <c r="Y3" s="200"/>
      <c r="Z3" s="193" t="s">
        <v>34</v>
      </c>
      <c r="AA3" s="194"/>
      <c r="AB3" s="195" t="s">
        <v>35</v>
      </c>
      <c r="AC3" s="197" t="s">
        <v>36</v>
      </c>
    </row>
    <row r="4" spans="1:29" ht="72" x14ac:dyDescent="0.3">
      <c r="A4" s="182"/>
      <c r="B4" s="185"/>
      <c r="C4" s="188"/>
      <c r="D4" s="185"/>
      <c r="E4" s="185"/>
      <c r="F4" s="191"/>
      <c r="G4" s="203"/>
      <c r="H4" s="205"/>
      <c r="I4" s="205"/>
      <c r="J4" s="205"/>
      <c r="K4" s="207"/>
      <c r="L4" s="80" t="s">
        <v>23</v>
      </c>
      <c r="M4" s="81" t="s">
        <v>22</v>
      </c>
      <c r="N4" s="80" t="s">
        <v>23</v>
      </c>
      <c r="O4" s="81" t="s">
        <v>22</v>
      </c>
      <c r="P4" s="80" t="s">
        <v>23</v>
      </c>
      <c r="Q4" s="81" t="s">
        <v>22</v>
      </c>
      <c r="R4" s="80" t="s">
        <v>23</v>
      </c>
      <c r="S4" s="81" t="s">
        <v>22</v>
      </c>
      <c r="T4" s="80" t="s">
        <v>23</v>
      </c>
      <c r="U4" s="81" t="s">
        <v>22</v>
      </c>
      <c r="V4" s="80" t="s">
        <v>23</v>
      </c>
      <c r="W4" s="81" t="s">
        <v>22</v>
      </c>
      <c r="X4" s="80" t="s">
        <v>23</v>
      </c>
      <c r="Y4" s="81" t="s">
        <v>22</v>
      </c>
      <c r="Z4" s="82" t="s">
        <v>22</v>
      </c>
      <c r="AA4" s="83" t="s">
        <v>28</v>
      </c>
      <c r="AB4" s="196"/>
      <c r="AC4" s="198"/>
    </row>
    <row r="5" spans="1:29" ht="15" thickBot="1" x14ac:dyDescent="0.35">
      <c r="A5" s="183"/>
      <c r="B5" s="186"/>
      <c r="C5" s="189"/>
      <c r="D5" s="186"/>
      <c r="E5" s="186"/>
      <c r="F5" s="192"/>
      <c r="G5" s="84" t="s">
        <v>8</v>
      </c>
      <c r="H5" s="85" t="s">
        <v>18</v>
      </c>
      <c r="I5" s="85" t="s">
        <v>0</v>
      </c>
      <c r="J5" s="85" t="s">
        <v>0</v>
      </c>
      <c r="K5" s="86" t="s">
        <v>0</v>
      </c>
      <c r="L5" s="87" t="s">
        <v>8</v>
      </c>
      <c r="M5" s="88" t="s">
        <v>0</v>
      </c>
      <c r="N5" s="87" t="s">
        <v>8</v>
      </c>
      <c r="O5" s="88" t="s">
        <v>0</v>
      </c>
      <c r="P5" s="87" t="s">
        <v>8</v>
      </c>
      <c r="Q5" s="88" t="s">
        <v>0</v>
      </c>
      <c r="R5" s="87" t="s">
        <v>8</v>
      </c>
      <c r="S5" s="88" t="s">
        <v>0</v>
      </c>
      <c r="T5" s="87" t="s">
        <v>8</v>
      </c>
      <c r="U5" s="88" t="s">
        <v>0</v>
      </c>
      <c r="V5" s="87" t="s">
        <v>8</v>
      </c>
      <c r="W5" s="88" t="s">
        <v>0</v>
      </c>
      <c r="X5" s="87" t="s">
        <v>8</v>
      </c>
      <c r="Y5" s="88" t="s">
        <v>0</v>
      </c>
      <c r="Z5" s="89" t="s">
        <v>0</v>
      </c>
      <c r="AA5" s="90" t="s">
        <v>24</v>
      </c>
      <c r="AB5" s="91" t="s">
        <v>0</v>
      </c>
      <c r="AC5" s="92" t="s">
        <v>24</v>
      </c>
    </row>
    <row r="6" spans="1:29" ht="14.4" customHeight="1" x14ac:dyDescent="0.3">
      <c r="A6" s="93">
        <v>1</v>
      </c>
      <c r="B6" s="93" t="s">
        <v>62</v>
      </c>
      <c r="C6" s="208" t="s">
        <v>63</v>
      </c>
      <c r="D6" s="94" t="s">
        <v>64</v>
      </c>
      <c r="E6" s="95" t="s">
        <v>65</v>
      </c>
      <c r="F6" s="96" t="s">
        <v>66</v>
      </c>
      <c r="G6" s="97">
        <v>3</v>
      </c>
      <c r="H6" s="98">
        <v>2</v>
      </c>
      <c r="I6" s="99"/>
      <c r="J6" s="100">
        <f t="shared" ref="J6:K20" si="0">G6*I6</f>
        <v>0</v>
      </c>
      <c r="K6" s="101">
        <f t="shared" si="0"/>
        <v>0</v>
      </c>
      <c r="L6" s="102"/>
      <c r="M6" s="103">
        <f t="shared" ref="M6:M60" si="1">L6*I6</f>
        <v>0</v>
      </c>
      <c r="N6" s="102"/>
      <c r="O6" s="103">
        <f t="shared" ref="O6:O60" si="2">N6*I6</f>
        <v>0</v>
      </c>
      <c r="P6" s="102">
        <v>3</v>
      </c>
      <c r="Q6" s="103">
        <f t="shared" ref="Q6:Q60" si="3">P6*I6</f>
        <v>0</v>
      </c>
      <c r="R6" s="102"/>
      <c r="S6" s="103">
        <f t="shared" ref="S6:S60" si="4">R6*I6</f>
        <v>0</v>
      </c>
      <c r="T6" s="102"/>
      <c r="U6" s="103">
        <f t="shared" ref="U6:U60" si="5">I6*T6</f>
        <v>0</v>
      </c>
      <c r="V6" s="102"/>
      <c r="W6" s="103">
        <f t="shared" ref="W6:W60" si="6">V6*I6</f>
        <v>0</v>
      </c>
      <c r="X6" s="102"/>
      <c r="Y6" s="103">
        <f t="shared" ref="Y6:Y60" si="7">I6*X6</f>
        <v>0</v>
      </c>
      <c r="Z6" s="104">
        <f>SUM(Y6,W6,U6,S6,Q6,O6,M6)</f>
        <v>0</v>
      </c>
      <c r="AA6" s="105" t="e">
        <f t="shared" ref="AA6:AA60" si="8">Z6/K6</f>
        <v>#DIV/0!</v>
      </c>
      <c r="AB6" s="106" t="str">
        <f t="shared" ref="AB6:AB40" si="9">IF(Z6=K6,IF(K6=0,"","KONIEC KOSZENIA"),K6-Z6)</f>
        <v/>
      </c>
      <c r="AC6" s="107" t="e">
        <f t="shared" ref="AC6:AC60" si="10">IF(AB6="KONIEC KOSZENIA","0%",AB6/K6)</f>
        <v>#VALUE!</v>
      </c>
    </row>
    <row r="7" spans="1:29" ht="86.4" x14ac:dyDescent="0.3">
      <c r="A7" s="108">
        <v>2</v>
      </c>
      <c r="B7" s="108" t="s">
        <v>67</v>
      </c>
      <c r="C7" s="209" t="s">
        <v>68</v>
      </c>
      <c r="D7" s="94" t="s">
        <v>64</v>
      </c>
      <c r="E7" s="109" t="s">
        <v>65</v>
      </c>
      <c r="F7" s="110"/>
      <c r="G7" s="97">
        <v>3</v>
      </c>
      <c r="H7" s="98">
        <v>2</v>
      </c>
      <c r="I7" s="99"/>
      <c r="J7" s="100">
        <f t="shared" si="0"/>
        <v>0</v>
      </c>
      <c r="K7" s="101">
        <f t="shared" si="0"/>
        <v>0</v>
      </c>
      <c r="L7" s="111"/>
      <c r="M7" s="103">
        <f t="shared" si="1"/>
        <v>0</v>
      </c>
      <c r="N7" s="111"/>
      <c r="O7" s="103">
        <f t="shared" si="2"/>
        <v>0</v>
      </c>
      <c r="P7" s="112">
        <v>3</v>
      </c>
      <c r="Q7" s="103">
        <f t="shared" si="3"/>
        <v>0</v>
      </c>
      <c r="R7" s="111"/>
      <c r="S7" s="103">
        <f t="shared" si="4"/>
        <v>0</v>
      </c>
      <c r="T7" s="111"/>
      <c r="U7" s="103">
        <f t="shared" si="5"/>
        <v>0</v>
      </c>
      <c r="V7" s="111"/>
      <c r="W7" s="103">
        <f t="shared" si="6"/>
        <v>0</v>
      </c>
      <c r="X7" s="111"/>
      <c r="Y7" s="103">
        <f t="shared" si="7"/>
        <v>0</v>
      </c>
      <c r="Z7" s="104">
        <f t="shared" ref="Z7:Z13" si="11">SUM(Y7,W7,U7,S7,Q7,O7,M7)</f>
        <v>0</v>
      </c>
      <c r="AA7" s="113" t="e">
        <f t="shared" si="8"/>
        <v>#DIV/0!</v>
      </c>
      <c r="AB7" s="114" t="str">
        <f>IF(Z7=K7,IF(K7=0,"","KONIEC KOSZENIA"),K7-Z7)</f>
        <v/>
      </c>
      <c r="AC7" s="115" t="e">
        <f>IF(AB7="KONIEC KOSZENIA","0%",AB7/K7)</f>
        <v>#VALUE!</v>
      </c>
    </row>
    <row r="8" spans="1:29" ht="86.4" x14ac:dyDescent="0.3">
      <c r="A8" s="108">
        <v>3</v>
      </c>
      <c r="B8" s="108" t="s">
        <v>67</v>
      </c>
      <c r="C8" s="209" t="s">
        <v>69</v>
      </c>
      <c r="D8" s="108" t="s">
        <v>64</v>
      </c>
      <c r="E8" s="109" t="s">
        <v>65</v>
      </c>
      <c r="F8" s="110"/>
      <c r="G8" s="97">
        <v>3</v>
      </c>
      <c r="H8" s="98">
        <v>2</v>
      </c>
      <c r="I8" s="99"/>
      <c r="J8" s="100">
        <f t="shared" si="0"/>
        <v>0</v>
      </c>
      <c r="K8" s="101">
        <f t="shared" si="0"/>
        <v>0</v>
      </c>
      <c r="L8" s="111"/>
      <c r="M8" s="103">
        <f t="shared" si="1"/>
        <v>0</v>
      </c>
      <c r="N8" s="111"/>
      <c r="O8" s="103">
        <f t="shared" si="2"/>
        <v>0</v>
      </c>
      <c r="P8" s="112">
        <v>3</v>
      </c>
      <c r="Q8" s="103">
        <f t="shared" si="3"/>
        <v>0</v>
      </c>
      <c r="R8" s="111"/>
      <c r="S8" s="103">
        <f t="shared" si="4"/>
        <v>0</v>
      </c>
      <c r="T8" s="111"/>
      <c r="U8" s="103">
        <f t="shared" si="5"/>
        <v>0</v>
      </c>
      <c r="V8" s="111"/>
      <c r="W8" s="103">
        <f t="shared" si="6"/>
        <v>0</v>
      </c>
      <c r="X8" s="111"/>
      <c r="Y8" s="103">
        <f t="shared" si="7"/>
        <v>0</v>
      </c>
      <c r="Z8" s="104">
        <f t="shared" si="11"/>
        <v>0</v>
      </c>
      <c r="AA8" s="113" t="e">
        <f t="shared" si="8"/>
        <v>#DIV/0!</v>
      </c>
      <c r="AB8" s="114" t="str">
        <f t="shared" si="9"/>
        <v/>
      </c>
      <c r="AC8" s="115" t="e">
        <f t="shared" si="10"/>
        <v>#VALUE!</v>
      </c>
    </row>
    <row r="9" spans="1:29" ht="86.4" x14ac:dyDescent="0.3">
      <c r="A9" s="108">
        <v>4</v>
      </c>
      <c r="B9" s="108" t="s">
        <v>70</v>
      </c>
      <c r="C9" s="209" t="s">
        <v>71</v>
      </c>
      <c r="D9" s="108" t="s">
        <v>64</v>
      </c>
      <c r="E9" s="116" t="s">
        <v>65</v>
      </c>
      <c r="F9" s="110"/>
      <c r="G9" s="97">
        <v>3</v>
      </c>
      <c r="H9" s="98">
        <v>2</v>
      </c>
      <c r="I9" s="99"/>
      <c r="J9" s="100">
        <f t="shared" si="0"/>
        <v>0</v>
      </c>
      <c r="K9" s="101">
        <f t="shared" si="0"/>
        <v>0</v>
      </c>
      <c r="L9" s="117"/>
      <c r="M9" s="103">
        <f t="shared" si="1"/>
        <v>0</v>
      </c>
      <c r="N9" s="117"/>
      <c r="O9" s="103">
        <f t="shared" si="2"/>
        <v>0</v>
      </c>
      <c r="P9" s="117">
        <v>3</v>
      </c>
      <c r="Q9" s="103">
        <f t="shared" si="3"/>
        <v>0</v>
      </c>
      <c r="R9" s="117"/>
      <c r="S9" s="103">
        <f t="shared" si="4"/>
        <v>0</v>
      </c>
      <c r="T9" s="117"/>
      <c r="U9" s="103">
        <f t="shared" si="5"/>
        <v>0</v>
      </c>
      <c r="V9" s="117"/>
      <c r="W9" s="103">
        <f t="shared" si="6"/>
        <v>0</v>
      </c>
      <c r="X9" s="117"/>
      <c r="Y9" s="103">
        <f t="shared" si="7"/>
        <v>0</v>
      </c>
      <c r="Z9" s="104">
        <f t="shared" si="11"/>
        <v>0</v>
      </c>
      <c r="AA9" s="113" t="e">
        <f t="shared" si="8"/>
        <v>#DIV/0!</v>
      </c>
      <c r="AB9" s="114" t="str">
        <f t="shared" si="9"/>
        <v/>
      </c>
      <c r="AC9" s="115" t="e">
        <f t="shared" si="10"/>
        <v>#VALUE!</v>
      </c>
    </row>
    <row r="10" spans="1:29" ht="86.4" x14ac:dyDescent="0.3">
      <c r="A10" s="108">
        <v>5</v>
      </c>
      <c r="B10" s="108" t="s">
        <v>67</v>
      </c>
      <c r="C10" s="209" t="s">
        <v>72</v>
      </c>
      <c r="D10" s="108" t="s">
        <v>64</v>
      </c>
      <c r="E10" s="116" t="s">
        <v>65</v>
      </c>
      <c r="F10" s="110"/>
      <c r="G10" s="97">
        <v>3</v>
      </c>
      <c r="H10" s="98">
        <v>2</v>
      </c>
      <c r="I10" s="99"/>
      <c r="J10" s="100">
        <f t="shared" si="0"/>
        <v>0</v>
      </c>
      <c r="K10" s="101">
        <f t="shared" si="0"/>
        <v>0</v>
      </c>
      <c r="L10" s="117"/>
      <c r="M10" s="103">
        <f t="shared" si="1"/>
        <v>0</v>
      </c>
      <c r="N10" s="117"/>
      <c r="O10" s="103">
        <f t="shared" si="2"/>
        <v>0</v>
      </c>
      <c r="P10" s="117">
        <v>3</v>
      </c>
      <c r="Q10" s="103">
        <f t="shared" si="3"/>
        <v>0</v>
      </c>
      <c r="R10" s="117"/>
      <c r="S10" s="103">
        <f t="shared" si="4"/>
        <v>0</v>
      </c>
      <c r="T10" s="117"/>
      <c r="U10" s="103">
        <f t="shared" si="5"/>
        <v>0</v>
      </c>
      <c r="V10" s="117"/>
      <c r="W10" s="103">
        <f t="shared" si="6"/>
        <v>0</v>
      </c>
      <c r="X10" s="117"/>
      <c r="Y10" s="103">
        <f t="shared" si="7"/>
        <v>0</v>
      </c>
      <c r="Z10" s="104">
        <f t="shared" si="11"/>
        <v>0</v>
      </c>
      <c r="AA10" s="113" t="e">
        <f t="shared" si="8"/>
        <v>#DIV/0!</v>
      </c>
      <c r="AB10" s="114" t="str">
        <f t="shared" si="9"/>
        <v/>
      </c>
      <c r="AC10" s="115" t="e">
        <f t="shared" si="10"/>
        <v>#VALUE!</v>
      </c>
    </row>
    <row r="11" spans="1:29" ht="86.4" x14ac:dyDescent="0.3">
      <c r="A11" s="108">
        <v>6</v>
      </c>
      <c r="B11" s="108" t="s">
        <v>73</v>
      </c>
      <c r="C11" s="209" t="s">
        <v>74</v>
      </c>
      <c r="D11" s="108" t="s">
        <v>64</v>
      </c>
      <c r="E11" s="116" t="s">
        <v>65</v>
      </c>
      <c r="F11" s="110"/>
      <c r="G11" s="97">
        <v>3</v>
      </c>
      <c r="H11" s="98">
        <v>2</v>
      </c>
      <c r="I11" s="99"/>
      <c r="J11" s="100">
        <f t="shared" si="0"/>
        <v>0</v>
      </c>
      <c r="K11" s="101">
        <f t="shared" si="0"/>
        <v>0</v>
      </c>
      <c r="L11" s="117"/>
      <c r="M11" s="103">
        <f t="shared" si="1"/>
        <v>0</v>
      </c>
      <c r="N11" s="117"/>
      <c r="O11" s="103">
        <f t="shared" si="2"/>
        <v>0</v>
      </c>
      <c r="P11" s="117">
        <v>3</v>
      </c>
      <c r="Q11" s="103">
        <f t="shared" si="3"/>
        <v>0</v>
      </c>
      <c r="R11" s="117"/>
      <c r="S11" s="103">
        <f t="shared" si="4"/>
        <v>0</v>
      </c>
      <c r="T11" s="117"/>
      <c r="U11" s="103">
        <f t="shared" si="5"/>
        <v>0</v>
      </c>
      <c r="V11" s="117"/>
      <c r="W11" s="103">
        <f t="shared" si="6"/>
        <v>0</v>
      </c>
      <c r="X11" s="117"/>
      <c r="Y11" s="103">
        <f t="shared" si="7"/>
        <v>0</v>
      </c>
      <c r="Z11" s="104">
        <f t="shared" si="11"/>
        <v>0</v>
      </c>
      <c r="AA11" s="113" t="e">
        <f t="shared" si="8"/>
        <v>#DIV/0!</v>
      </c>
      <c r="AB11" s="114" t="str">
        <f t="shared" si="9"/>
        <v/>
      </c>
      <c r="AC11" s="115" t="e">
        <f t="shared" si="10"/>
        <v>#VALUE!</v>
      </c>
    </row>
    <row r="12" spans="1:29" ht="86.4" x14ac:dyDescent="0.3">
      <c r="A12" s="108">
        <v>7</v>
      </c>
      <c r="B12" s="108" t="s">
        <v>67</v>
      </c>
      <c r="C12" s="209" t="s">
        <v>75</v>
      </c>
      <c r="D12" s="108" t="s">
        <v>64</v>
      </c>
      <c r="E12" s="116" t="s">
        <v>65</v>
      </c>
      <c r="F12" s="110"/>
      <c r="G12" s="97">
        <v>3</v>
      </c>
      <c r="H12" s="98">
        <v>2</v>
      </c>
      <c r="I12" s="99"/>
      <c r="J12" s="100">
        <f t="shared" si="0"/>
        <v>0</v>
      </c>
      <c r="K12" s="101">
        <f t="shared" si="0"/>
        <v>0</v>
      </c>
      <c r="L12" s="117"/>
      <c r="M12" s="103">
        <f t="shared" si="1"/>
        <v>0</v>
      </c>
      <c r="N12" s="117"/>
      <c r="O12" s="103">
        <f t="shared" si="2"/>
        <v>0</v>
      </c>
      <c r="P12" s="117">
        <v>3</v>
      </c>
      <c r="Q12" s="103">
        <f t="shared" si="3"/>
        <v>0</v>
      </c>
      <c r="R12" s="117"/>
      <c r="S12" s="103">
        <f t="shared" si="4"/>
        <v>0</v>
      </c>
      <c r="T12" s="117"/>
      <c r="U12" s="103">
        <f t="shared" si="5"/>
        <v>0</v>
      </c>
      <c r="V12" s="117"/>
      <c r="W12" s="103">
        <f t="shared" si="6"/>
        <v>0</v>
      </c>
      <c r="X12" s="117"/>
      <c r="Y12" s="103">
        <f t="shared" si="7"/>
        <v>0</v>
      </c>
      <c r="Z12" s="104">
        <f t="shared" si="11"/>
        <v>0</v>
      </c>
      <c r="AA12" s="113" t="e">
        <f t="shared" si="8"/>
        <v>#DIV/0!</v>
      </c>
      <c r="AB12" s="114" t="str">
        <f t="shared" si="9"/>
        <v/>
      </c>
      <c r="AC12" s="115" t="e">
        <f t="shared" si="10"/>
        <v>#VALUE!</v>
      </c>
    </row>
    <row r="13" spans="1:29" ht="86.4" x14ac:dyDescent="0.3">
      <c r="A13" s="108">
        <v>8</v>
      </c>
      <c r="B13" s="108" t="s">
        <v>76</v>
      </c>
      <c r="C13" s="209" t="s">
        <v>77</v>
      </c>
      <c r="D13" s="108" t="s">
        <v>64</v>
      </c>
      <c r="E13" s="116" t="s">
        <v>65</v>
      </c>
      <c r="F13" s="110"/>
      <c r="G13" s="97">
        <v>3</v>
      </c>
      <c r="H13" s="98">
        <v>2</v>
      </c>
      <c r="I13" s="99"/>
      <c r="J13" s="100">
        <f t="shared" si="0"/>
        <v>0</v>
      </c>
      <c r="K13" s="101">
        <f t="shared" si="0"/>
        <v>0</v>
      </c>
      <c r="L13" s="117"/>
      <c r="M13" s="103">
        <f t="shared" si="1"/>
        <v>0</v>
      </c>
      <c r="N13" s="117"/>
      <c r="O13" s="103">
        <f t="shared" si="2"/>
        <v>0</v>
      </c>
      <c r="P13" s="117">
        <v>3</v>
      </c>
      <c r="Q13" s="103">
        <f t="shared" si="3"/>
        <v>0</v>
      </c>
      <c r="R13" s="117"/>
      <c r="S13" s="103">
        <f t="shared" si="4"/>
        <v>0</v>
      </c>
      <c r="T13" s="117"/>
      <c r="U13" s="103">
        <f t="shared" si="5"/>
        <v>0</v>
      </c>
      <c r="V13" s="117"/>
      <c r="W13" s="103">
        <f t="shared" si="6"/>
        <v>0</v>
      </c>
      <c r="X13" s="117"/>
      <c r="Y13" s="103">
        <f t="shared" si="7"/>
        <v>0</v>
      </c>
      <c r="Z13" s="104">
        <f t="shared" si="11"/>
        <v>0</v>
      </c>
      <c r="AA13" s="113" t="e">
        <f t="shared" si="8"/>
        <v>#DIV/0!</v>
      </c>
      <c r="AB13" s="114" t="str">
        <f t="shared" si="9"/>
        <v/>
      </c>
      <c r="AC13" s="115" t="e">
        <f t="shared" si="10"/>
        <v>#VALUE!</v>
      </c>
    </row>
    <row r="14" spans="1:29" ht="86.4" x14ac:dyDescent="0.3">
      <c r="A14" s="108">
        <v>9</v>
      </c>
      <c r="B14" s="108" t="s">
        <v>78</v>
      </c>
      <c r="C14" s="209" t="s">
        <v>79</v>
      </c>
      <c r="D14" s="108" t="s">
        <v>64</v>
      </c>
      <c r="E14" s="116" t="s">
        <v>65</v>
      </c>
      <c r="F14" s="110"/>
      <c r="G14" s="97">
        <v>3</v>
      </c>
      <c r="H14" s="98">
        <v>2</v>
      </c>
      <c r="I14" s="99"/>
      <c r="J14" s="100">
        <f t="shared" si="0"/>
        <v>0</v>
      </c>
      <c r="K14" s="101">
        <f t="shared" si="0"/>
        <v>0</v>
      </c>
      <c r="L14" s="112"/>
      <c r="M14" s="103">
        <f t="shared" si="1"/>
        <v>0</v>
      </c>
      <c r="N14" s="112"/>
      <c r="O14" s="103">
        <f t="shared" si="2"/>
        <v>0</v>
      </c>
      <c r="P14" s="112">
        <v>3</v>
      </c>
      <c r="Q14" s="103">
        <f t="shared" si="3"/>
        <v>0</v>
      </c>
      <c r="R14" s="112"/>
      <c r="S14" s="103">
        <f t="shared" si="4"/>
        <v>0</v>
      </c>
      <c r="T14" s="112"/>
      <c r="U14" s="103">
        <f t="shared" si="5"/>
        <v>0</v>
      </c>
      <c r="V14" s="112"/>
      <c r="W14" s="103">
        <f t="shared" si="6"/>
        <v>0</v>
      </c>
      <c r="X14" s="112"/>
      <c r="Y14" s="103">
        <f t="shared" si="7"/>
        <v>0</v>
      </c>
      <c r="Z14" s="104">
        <f>SUM(Y14,W14,U14,S14,Q14,O14,M14)</f>
        <v>0</v>
      </c>
      <c r="AA14" s="113" t="e">
        <f t="shared" si="8"/>
        <v>#DIV/0!</v>
      </c>
      <c r="AB14" s="114" t="str">
        <f t="shared" si="9"/>
        <v/>
      </c>
      <c r="AC14" s="115" t="e">
        <f t="shared" si="10"/>
        <v>#VALUE!</v>
      </c>
    </row>
    <row r="15" spans="1:29" ht="86.4" x14ac:dyDescent="0.3">
      <c r="A15" s="108">
        <v>10</v>
      </c>
      <c r="B15" s="108" t="s">
        <v>80</v>
      </c>
      <c r="C15" s="209" t="s">
        <v>81</v>
      </c>
      <c r="D15" s="108" t="s">
        <v>64</v>
      </c>
      <c r="E15" s="116" t="s">
        <v>65</v>
      </c>
      <c r="F15" s="110"/>
      <c r="G15" s="97">
        <v>3</v>
      </c>
      <c r="H15" s="98">
        <v>2</v>
      </c>
      <c r="I15" s="99"/>
      <c r="J15" s="100">
        <f t="shared" si="0"/>
        <v>0</v>
      </c>
      <c r="K15" s="101">
        <f t="shared" si="0"/>
        <v>0</v>
      </c>
      <c r="L15" s="112"/>
      <c r="M15" s="103">
        <f t="shared" si="1"/>
        <v>0</v>
      </c>
      <c r="N15" s="112"/>
      <c r="O15" s="103">
        <f t="shared" si="2"/>
        <v>0</v>
      </c>
      <c r="P15" s="112">
        <v>3</v>
      </c>
      <c r="Q15" s="103">
        <f t="shared" si="3"/>
        <v>0</v>
      </c>
      <c r="R15" s="112"/>
      <c r="S15" s="103">
        <f t="shared" si="4"/>
        <v>0</v>
      </c>
      <c r="T15" s="112"/>
      <c r="U15" s="103">
        <f t="shared" si="5"/>
        <v>0</v>
      </c>
      <c r="V15" s="112"/>
      <c r="W15" s="103">
        <f t="shared" si="6"/>
        <v>0</v>
      </c>
      <c r="X15" s="112"/>
      <c r="Y15" s="103">
        <f t="shared" si="7"/>
        <v>0</v>
      </c>
      <c r="Z15" s="104">
        <f>SUM(Y15,W15,U15,S15,Q15,O15,M15)</f>
        <v>0</v>
      </c>
      <c r="AA15" s="113" t="e">
        <f t="shared" si="8"/>
        <v>#DIV/0!</v>
      </c>
      <c r="AB15" s="114" t="str">
        <f t="shared" si="9"/>
        <v/>
      </c>
      <c r="AC15" s="115" t="e">
        <f t="shared" si="10"/>
        <v>#VALUE!</v>
      </c>
    </row>
    <row r="16" spans="1:29" ht="86.4" x14ac:dyDescent="0.3">
      <c r="A16" s="108">
        <v>11</v>
      </c>
      <c r="B16" s="108" t="s">
        <v>82</v>
      </c>
      <c r="C16" s="209" t="s">
        <v>83</v>
      </c>
      <c r="D16" s="108" t="s">
        <v>64</v>
      </c>
      <c r="E16" s="116" t="s">
        <v>65</v>
      </c>
      <c r="F16" s="110"/>
      <c r="G16" s="97">
        <v>3</v>
      </c>
      <c r="H16" s="98">
        <v>2</v>
      </c>
      <c r="I16" s="99"/>
      <c r="J16" s="100">
        <f t="shared" si="0"/>
        <v>0</v>
      </c>
      <c r="K16" s="101">
        <f t="shared" si="0"/>
        <v>0</v>
      </c>
      <c r="L16" s="112"/>
      <c r="M16" s="103">
        <f t="shared" si="1"/>
        <v>0</v>
      </c>
      <c r="N16" s="112"/>
      <c r="O16" s="103">
        <f t="shared" si="2"/>
        <v>0</v>
      </c>
      <c r="P16" s="112">
        <v>3</v>
      </c>
      <c r="Q16" s="103">
        <f t="shared" si="3"/>
        <v>0</v>
      </c>
      <c r="R16" s="112"/>
      <c r="S16" s="103">
        <f t="shared" si="4"/>
        <v>0</v>
      </c>
      <c r="T16" s="112"/>
      <c r="U16" s="103">
        <f t="shared" si="5"/>
        <v>0</v>
      </c>
      <c r="V16" s="112"/>
      <c r="W16" s="103">
        <f t="shared" si="6"/>
        <v>0</v>
      </c>
      <c r="X16" s="112"/>
      <c r="Y16" s="103">
        <f t="shared" si="7"/>
        <v>0</v>
      </c>
      <c r="Z16" s="104">
        <f>SUM(Y16,W16,U16,S16,Q16,O16,M16,)</f>
        <v>0</v>
      </c>
      <c r="AA16" s="113" t="e">
        <f t="shared" si="8"/>
        <v>#DIV/0!</v>
      </c>
      <c r="AB16" s="114" t="str">
        <f t="shared" si="9"/>
        <v/>
      </c>
      <c r="AC16" s="115" t="e">
        <f t="shared" si="10"/>
        <v>#VALUE!</v>
      </c>
    </row>
    <row r="17" spans="1:29" ht="86.4" x14ac:dyDescent="0.3">
      <c r="A17" s="108">
        <v>12</v>
      </c>
      <c r="B17" s="108" t="s">
        <v>84</v>
      </c>
      <c r="C17" s="209" t="s">
        <v>85</v>
      </c>
      <c r="D17" s="108" t="s">
        <v>64</v>
      </c>
      <c r="E17" s="116" t="s">
        <v>65</v>
      </c>
      <c r="F17" s="110"/>
      <c r="G17" s="97">
        <v>3</v>
      </c>
      <c r="H17" s="98">
        <v>2</v>
      </c>
      <c r="I17" s="99"/>
      <c r="J17" s="100">
        <f t="shared" si="0"/>
        <v>0</v>
      </c>
      <c r="K17" s="101">
        <f t="shared" si="0"/>
        <v>0</v>
      </c>
      <c r="L17" s="112"/>
      <c r="M17" s="103">
        <f t="shared" si="1"/>
        <v>0</v>
      </c>
      <c r="N17" s="112"/>
      <c r="O17" s="103">
        <f t="shared" si="2"/>
        <v>0</v>
      </c>
      <c r="P17" s="112">
        <v>3</v>
      </c>
      <c r="Q17" s="103">
        <f t="shared" si="3"/>
        <v>0</v>
      </c>
      <c r="R17" s="112"/>
      <c r="S17" s="103">
        <f t="shared" si="4"/>
        <v>0</v>
      </c>
      <c r="T17" s="112"/>
      <c r="U17" s="103">
        <f t="shared" si="5"/>
        <v>0</v>
      </c>
      <c r="V17" s="112"/>
      <c r="W17" s="103">
        <f t="shared" si="6"/>
        <v>0</v>
      </c>
      <c r="X17" s="112"/>
      <c r="Y17" s="103">
        <f t="shared" si="7"/>
        <v>0</v>
      </c>
      <c r="Z17" s="104">
        <f>SUM(Y17,W17,U17,S17,Q17,O17,M17)</f>
        <v>0</v>
      </c>
      <c r="AA17" s="113" t="e">
        <f t="shared" si="8"/>
        <v>#DIV/0!</v>
      </c>
      <c r="AB17" s="114" t="str">
        <f t="shared" si="9"/>
        <v/>
      </c>
      <c r="AC17" s="115" t="e">
        <f t="shared" si="10"/>
        <v>#VALUE!</v>
      </c>
    </row>
    <row r="18" spans="1:29" ht="86.4" x14ac:dyDescent="0.3">
      <c r="A18" s="108">
        <v>13</v>
      </c>
      <c r="B18" s="108" t="s">
        <v>84</v>
      </c>
      <c r="C18" s="209" t="s">
        <v>86</v>
      </c>
      <c r="D18" s="108" t="s">
        <v>64</v>
      </c>
      <c r="E18" s="116" t="s">
        <v>65</v>
      </c>
      <c r="F18" s="110"/>
      <c r="G18" s="97">
        <v>3</v>
      </c>
      <c r="H18" s="98">
        <v>2</v>
      </c>
      <c r="I18" s="99"/>
      <c r="J18" s="100">
        <f t="shared" si="0"/>
        <v>0</v>
      </c>
      <c r="K18" s="101">
        <f t="shared" si="0"/>
        <v>0</v>
      </c>
      <c r="L18" s="112"/>
      <c r="M18" s="103">
        <f t="shared" si="1"/>
        <v>0</v>
      </c>
      <c r="N18" s="112"/>
      <c r="O18" s="103">
        <f t="shared" si="2"/>
        <v>0</v>
      </c>
      <c r="P18" s="112">
        <v>3</v>
      </c>
      <c r="Q18" s="103">
        <f t="shared" si="3"/>
        <v>0</v>
      </c>
      <c r="R18" s="112"/>
      <c r="S18" s="103">
        <f t="shared" si="4"/>
        <v>0</v>
      </c>
      <c r="T18" s="112"/>
      <c r="U18" s="103">
        <f t="shared" si="5"/>
        <v>0</v>
      </c>
      <c r="V18" s="112"/>
      <c r="W18" s="103">
        <f t="shared" si="6"/>
        <v>0</v>
      </c>
      <c r="X18" s="112"/>
      <c r="Y18" s="103">
        <f t="shared" si="7"/>
        <v>0</v>
      </c>
      <c r="Z18" s="104">
        <f>SUM(Y18,W18,U18,S18,Q18,O18,M18)</f>
        <v>0</v>
      </c>
      <c r="AA18" s="113" t="e">
        <f t="shared" si="8"/>
        <v>#DIV/0!</v>
      </c>
      <c r="AB18" s="114" t="str">
        <f t="shared" si="9"/>
        <v/>
      </c>
      <c r="AC18" s="115" t="e">
        <f t="shared" si="10"/>
        <v>#VALUE!</v>
      </c>
    </row>
    <row r="19" spans="1:29" ht="86.4" x14ac:dyDescent="0.3">
      <c r="A19" s="108">
        <v>14</v>
      </c>
      <c r="B19" s="108" t="s">
        <v>87</v>
      </c>
      <c r="C19" s="209" t="s">
        <v>88</v>
      </c>
      <c r="D19" s="108" t="s">
        <v>64</v>
      </c>
      <c r="E19" s="116" t="s">
        <v>65</v>
      </c>
      <c r="F19" s="110"/>
      <c r="G19" s="97">
        <v>3</v>
      </c>
      <c r="H19" s="98">
        <v>2</v>
      </c>
      <c r="I19" s="99"/>
      <c r="J19" s="100">
        <f t="shared" si="0"/>
        <v>0</v>
      </c>
      <c r="K19" s="101">
        <f t="shared" si="0"/>
        <v>0</v>
      </c>
      <c r="L19" s="112"/>
      <c r="M19" s="103">
        <f t="shared" si="1"/>
        <v>0</v>
      </c>
      <c r="N19" s="112"/>
      <c r="O19" s="103">
        <f t="shared" si="2"/>
        <v>0</v>
      </c>
      <c r="P19" s="112">
        <v>3</v>
      </c>
      <c r="Q19" s="103">
        <f t="shared" si="3"/>
        <v>0</v>
      </c>
      <c r="R19" s="112"/>
      <c r="S19" s="103">
        <f t="shared" si="4"/>
        <v>0</v>
      </c>
      <c r="T19" s="112"/>
      <c r="U19" s="103">
        <f t="shared" si="5"/>
        <v>0</v>
      </c>
      <c r="V19" s="112"/>
      <c r="W19" s="103">
        <f t="shared" si="6"/>
        <v>0</v>
      </c>
      <c r="X19" s="112"/>
      <c r="Y19" s="103">
        <f t="shared" si="7"/>
        <v>0</v>
      </c>
      <c r="Z19" s="104">
        <f>SUM(Y19,W19,U19,S19,Q19,O19,M19)</f>
        <v>0</v>
      </c>
      <c r="AA19" s="113" t="e">
        <f t="shared" si="8"/>
        <v>#DIV/0!</v>
      </c>
      <c r="AB19" s="114" t="str">
        <f t="shared" si="9"/>
        <v/>
      </c>
      <c r="AC19" s="115" t="e">
        <f t="shared" si="10"/>
        <v>#VALUE!</v>
      </c>
    </row>
    <row r="20" spans="1:29" ht="86.4" x14ac:dyDescent="0.3">
      <c r="A20" s="108">
        <v>15</v>
      </c>
      <c r="B20" s="108" t="s">
        <v>89</v>
      </c>
      <c r="C20" s="209" t="s">
        <v>90</v>
      </c>
      <c r="D20" s="108" t="s">
        <v>64</v>
      </c>
      <c r="E20" s="116" t="s">
        <v>65</v>
      </c>
      <c r="F20" s="110"/>
      <c r="G20" s="97">
        <v>3</v>
      </c>
      <c r="H20" s="98">
        <v>2</v>
      </c>
      <c r="I20" s="99"/>
      <c r="J20" s="100">
        <f t="shared" si="0"/>
        <v>0</v>
      </c>
      <c r="K20" s="101">
        <f t="shared" si="0"/>
        <v>0</v>
      </c>
      <c r="L20" s="112"/>
      <c r="M20" s="103">
        <f t="shared" si="1"/>
        <v>0</v>
      </c>
      <c r="N20" s="112"/>
      <c r="O20" s="103">
        <f t="shared" si="2"/>
        <v>0</v>
      </c>
      <c r="P20" s="112">
        <v>3</v>
      </c>
      <c r="Q20" s="103">
        <f t="shared" si="3"/>
        <v>0</v>
      </c>
      <c r="R20" s="112"/>
      <c r="S20" s="103">
        <f t="shared" si="4"/>
        <v>0</v>
      </c>
      <c r="T20" s="112"/>
      <c r="U20" s="103">
        <f t="shared" si="5"/>
        <v>0</v>
      </c>
      <c r="V20" s="112"/>
      <c r="W20" s="103">
        <f t="shared" si="6"/>
        <v>0</v>
      </c>
      <c r="X20" s="112"/>
      <c r="Y20" s="103">
        <f t="shared" si="7"/>
        <v>0</v>
      </c>
      <c r="Z20" s="104">
        <f>SUM(Y20,W20,U20,S20,Q20,O20,M20)</f>
        <v>0</v>
      </c>
      <c r="AA20" s="113" t="e">
        <f t="shared" si="8"/>
        <v>#DIV/0!</v>
      </c>
      <c r="AB20" s="114" t="str">
        <f t="shared" si="9"/>
        <v/>
      </c>
      <c r="AC20" s="115" t="e">
        <f t="shared" si="10"/>
        <v>#VALUE!</v>
      </c>
    </row>
    <row r="21" spans="1:29" ht="86.4" x14ac:dyDescent="0.3">
      <c r="A21" s="108">
        <v>16</v>
      </c>
      <c r="B21" s="108" t="s">
        <v>91</v>
      </c>
      <c r="C21" s="209" t="s">
        <v>92</v>
      </c>
      <c r="D21" s="108" t="s">
        <v>64</v>
      </c>
      <c r="E21" s="116" t="s">
        <v>65</v>
      </c>
      <c r="F21" s="110"/>
      <c r="G21" s="97">
        <v>3</v>
      </c>
      <c r="H21" s="98">
        <v>2</v>
      </c>
      <c r="I21" s="99"/>
      <c r="J21" s="100">
        <f t="shared" ref="J21:K55" si="12">G21*I21</f>
        <v>0</v>
      </c>
      <c r="K21" s="101">
        <f t="shared" si="12"/>
        <v>0</v>
      </c>
      <c r="L21" s="112"/>
      <c r="M21" s="103">
        <f t="shared" si="1"/>
        <v>0</v>
      </c>
      <c r="N21" s="112"/>
      <c r="O21" s="103">
        <f t="shared" si="2"/>
        <v>0</v>
      </c>
      <c r="P21" s="112">
        <v>3</v>
      </c>
      <c r="Q21" s="103">
        <f t="shared" si="3"/>
        <v>0</v>
      </c>
      <c r="R21" s="112"/>
      <c r="S21" s="103">
        <f t="shared" si="4"/>
        <v>0</v>
      </c>
      <c r="T21" s="112"/>
      <c r="U21" s="103">
        <f t="shared" si="5"/>
        <v>0</v>
      </c>
      <c r="V21" s="112"/>
      <c r="W21" s="103">
        <f t="shared" si="6"/>
        <v>0</v>
      </c>
      <c r="X21" s="112"/>
      <c r="Y21" s="103">
        <f t="shared" si="7"/>
        <v>0</v>
      </c>
      <c r="Z21" s="104">
        <f>SUM(Y21,W21,U21,S21,Q21,O21,M21)</f>
        <v>0</v>
      </c>
      <c r="AA21" s="113" t="e">
        <f t="shared" si="8"/>
        <v>#DIV/0!</v>
      </c>
      <c r="AB21" s="114" t="str">
        <f t="shared" si="9"/>
        <v/>
      </c>
      <c r="AC21" s="115" t="e">
        <f t="shared" si="10"/>
        <v>#VALUE!</v>
      </c>
    </row>
    <row r="22" spans="1:29" ht="86.4" x14ac:dyDescent="0.3">
      <c r="A22" s="108">
        <v>17</v>
      </c>
      <c r="B22" s="108" t="s">
        <v>91</v>
      </c>
      <c r="C22" s="209" t="s">
        <v>93</v>
      </c>
      <c r="D22" s="108" t="s">
        <v>64</v>
      </c>
      <c r="E22" s="116" t="s">
        <v>65</v>
      </c>
      <c r="F22" s="110"/>
      <c r="G22" s="97">
        <v>3</v>
      </c>
      <c r="H22" s="98">
        <v>2</v>
      </c>
      <c r="I22" s="99"/>
      <c r="J22" s="100">
        <f t="shared" si="12"/>
        <v>0</v>
      </c>
      <c r="K22" s="101">
        <f t="shared" si="12"/>
        <v>0</v>
      </c>
      <c r="L22" s="112"/>
      <c r="M22" s="103">
        <f t="shared" si="1"/>
        <v>0</v>
      </c>
      <c r="N22" s="112"/>
      <c r="O22" s="103">
        <f t="shared" si="2"/>
        <v>0</v>
      </c>
      <c r="P22" s="112">
        <v>3</v>
      </c>
      <c r="Q22" s="103">
        <f t="shared" si="3"/>
        <v>0</v>
      </c>
      <c r="R22" s="112"/>
      <c r="S22" s="103">
        <f t="shared" si="4"/>
        <v>0</v>
      </c>
      <c r="T22" s="112"/>
      <c r="U22" s="103">
        <f t="shared" si="5"/>
        <v>0</v>
      </c>
      <c r="V22" s="112"/>
      <c r="W22" s="103">
        <f t="shared" si="6"/>
        <v>0</v>
      </c>
      <c r="X22" s="112"/>
      <c r="Y22" s="103">
        <f t="shared" si="7"/>
        <v>0</v>
      </c>
      <c r="Z22" s="104">
        <f>SUM(Y22,W22,U22,S22,Q22,O22,M22,)</f>
        <v>0</v>
      </c>
      <c r="AA22" s="113" t="e">
        <f t="shared" si="8"/>
        <v>#DIV/0!</v>
      </c>
      <c r="AB22" s="114" t="str">
        <f t="shared" si="9"/>
        <v/>
      </c>
      <c r="AC22" s="115" t="e">
        <f t="shared" si="10"/>
        <v>#VALUE!</v>
      </c>
    </row>
    <row r="23" spans="1:29" ht="86.4" x14ac:dyDescent="0.3">
      <c r="A23" s="108">
        <v>18</v>
      </c>
      <c r="B23" s="108" t="s">
        <v>91</v>
      </c>
      <c r="C23" s="209" t="s">
        <v>94</v>
      </c>
      <c r="D23" s="108" t="s">
        <v>64</v>
      </c>
      <c r="E23" s="116" t="s">
        <v>65</v>
      </c>
      <c r="F23" s="110"/>
      <c r="G23" s="97">
        <v>3</v>
      </c>
      <c r="H23" s="98">
        <v>2</v>
      </c>
      <c r="I23" s="99"/>
      <c r="J23" s="100">
        <f t="shared" si="12"/>
        <v>0</v>
      </c>
      <c r="K23" s="101">
        <f t="shared" si="12"/>
        <v>0</v>
      </c>
      <c r="L23" s="112"/>
      <c r="M23" s="103">
        <f t="shared" si="1"/>
        <v>0</v>
      </c>
      <c r="N23" s="112"/>
      <c r="O23" s="103">
        <f t="shared" si="2"/>
        <v>0</v>
      </c>
      <c r="P23" s="112">
        <v>3</v>
      </c>
      <c r="Q23" s="103">
        <f t="shared" si="3"/>
        <v>0</v>
      </c>
      <c r="R23" s="112"/>
      <c r="S23" s="103">
        <f t="shared" si="4"/>
        <v>0</v>
      </c>
      <c r="T23" s="112"/>
      <c r="U23" s="103">
        <f t="shared" si="5"/>
        <v>0</v>
      </c>
      <c r="V23" s="112"/>
      <c r="W23" s="103">
        <f t="shared" si="6"/>
        <v>0</v>
      </c>
      <c r="X23" s="112"/>
      <c r="Y23" s="103">
        <f t="shared" si="7"/>
        <v>0</v>
      </c>
      <c r="Z23" s="104">
        <f>SUM(Y23,W23,U23,S23,Q23,O23,M23,)</f>
        <v>0</v>
      </c>
      <c r="AA23" s="113" t="e">
        <f t="shared" si="8"/>
        <v>#DIV/0!</v>
      </c>
      <c r="AB23" s="114" t="str">
        <f t="shared" si="9"/>
        <v/>
      </c>
      <c r="AC23" s="115" t="e">
        <f t="shared" si="10"/>
        <v>#VALUE!</v>
      </c>
    </row>
    <row r="24" spans="1:29" ht="86.4" x14ac:dyDescent="0.3">
      <c r="A24" s="108">
        <v>19</v>
      </c>
      <c r="B24" s="108" t="s">
        <v>91</v>
      </c>
      <c r="C24" s="209" t="s">
        <v>95</v>
      </c>
      <c r="D24" s="108" t="s">
        <v>64</v>
      </c>
      <c r="E24" s="116" t="s">
        <v>65</v>
      </c>
      <c r="F24" s="110"/>
      <c r="G24" s="97">
        <v>3</v>
      </c>
      <c r="H24" s="98">
        <v>2</v>
      </c>
      <c r="I24" s="99"/>
      <c r="J24" s="100">
        <f t="shared" si="12"/>
        <v>0</v>
      </c>
      <c r="K24" s="101">
        <f t="shared" si="12"/>
        <v>0</v>
      </c>
      <c r="L24" s="112"/>
      <c r="M24" s="103">
        <f t="shared" si="1"/>
        <v>0</v>
      </c>
      <c r="N24" s="112"/>
      <c r="O24" s="103">
        <f t="shared" si="2"/>
        <v>0</v>
      </c>
      <c r="P24" s="112">
        <v>3</v>
      </c>
      <c r="Q24" s="103">
        <f t="shared" si="3"/>
        <v>0</v>
      </c>
      <c r="R24" s="112"/>
      <c r="S24" s="103">
        <f t="shared" si="4"/>
        <v>0</v>
      </c>
      <c r="T24" s="112"/>
      <c r="U24" s="103">
        <f t="shared" si="5"/>
        <v>0</v>
      </c>
      <c r="V24" s="112"/>
      <c r="W24" s="103">
        <f t="shared" si="6"/>
        <v>0</v>
      </c>
      <c r="X24" s="112"/>
      <c r="Y24" s="103">
        <f t="shared" si="7"/>
        <v>0</v>
      </c>
      <c r="Z24" s="104">
        <f>SUM(Y24,W24,U24,S24,Q24,O24,M24,)</f>
        <v>0</v>
      </c>
      <c r="AA24" s="113" t="e">
        <f t="shared" si="8"/>
        <v>#DIV/0!</v>
      </c>
      <c r="AB24" s="114" t="str">
        <f t="shared" si="9"/>
        <v/>
      </c>
      <c r="AC24" s="115" t="e">
        <f t="shared" si="10"/>
        <v>#VALUE!</v>
      </c>
    </row>
    <row r="25" spans="1:29" x14ac:dyDescent="0.3">
      <c r="A25" s="168">
        <v>20</v>
      </c>
      <c r="B25" s="168" t="s">
        <v>96</v>
      </c>
      <c r="C25" s="210" t="s">
        <v>97</v>
      </c>
      <c r="D25" s="168" t="s">
        <v>64</v>
      </c>
      <c r="E25" s="170" t="s">
        <v>98</v>
      </c>
      <c r="F25" s="96" t="s">
        <v>66</v>
      </c>
      <c r="G25" s="97">
        <v>3</v>
      </c>
      <c r="H25" s="98">
        <v>2</v>
      </c>
      <c r="I25" s="99"/>
      <c r="J25" s="100">
        <f t="shared" si="12"/>
        <v>0</v>
      </c>
      <c r="K25" s="101">
        <f t="shared" si="12"/>
        <v>0</v>
      </c>
      <c r="L25" s="112"/>
      <c r="M25" s="103">
        <f t="shared" si="1"/>
        <v>0</v>
      </c>
      <c r="N25" s="112"/>
      <c r="O25" s="103">
        <f t="shared" si="2"/>
        <v>0</v>
      </c>
      <c r="P25" s="112">
        <v>3</v>
      </c>
      <c r="Q25" s="103">
        <f t="shared" si="3"/>
        <v>0</v>
      </c>
      <c r="R25" s="112"/>
      <c r="S25" s="103">
        <f t="shared" si="4"/>
        <v>0</v>
      </c>
      <c r="T25" s="112"/>
      <c r="U25" s="103">
        <f t="shared" si="5"/>
        <v>0</v>
      </c>
      <c r="V25" s="112"/>
      <c r="W25" s="103">
        <f t="shared" si="6"/>
        <v>0</v>
      </c>
      <c r="X25" s="112"/>
      <c r="Y25" s="103">
        <f t="shared" si="7"/>
        <v>0</v>
      </c>
      <c r="Z25" s="104">
        <f>SUM(Y25,W25,U25,S25,Q25,O25,M25)</f>
        <v>0</v>
      </c>
      <c r="AA25" s="113" t="e">
        <f t="shared" si="8"/>
        <v>#DIV/0!</v>
      </c>
      <c r="AB25" s="114" t="str">
        <f t="shared" si="9"/>
        <v/>
      </c>
      <c r="AC25" s="115" t="e">
        <f t="shared" si="10"/>
        <v>#VALUE!</v>
      </c>
    </row>
    <row r="26" spans="1:29" ht="201.6" x14ac:dyDescent="0.3">
      <c r="A26" s="169"/>
      <c r="B26" s="169"/>
      <c r="C26" s="211"/>
      <c r="D26" s="169"/>
      <c r="E26" s="171"/>
      <c r="F26" s="110" t="s">
        <v>99</v>
      </c>
      <c r="G26" s="97">
        <v>180</v>
      </c>
      <c r="H26" s="98">
        <v>2</v>
      </c>
      <c r="I26" s="99"/>
      <c r="J26" s="100">
        <f t="shared" si="12"/>
        <v>0</v>
      </c>
      <c r="K26" s="101">
        <f t="shared" si="12"/>
        <v>0</v>
      </c>
      <c r="L26" s="112"/>
      <c r="M26" s="103">
        <f t="shared" si="1"/>
        <v>0</v>
      </c>
      <c r="N26" s="112"/>
      <c r="O26" s="103">
        <f t="shared" si="2"/>
        <v>0</v>
      </c>
      <c r="P26" s="112">
        <v>180</v>
      </c>
      <c r="Q26" s="103">
        <f t="shared" si="3"/>
        <v>0</v>
      </c>
      <c r="R26" s="112"/>
      <c r="S26" s="103">
        <f t="shared" si="4"/>
        <v>0</v>
      </c>
      <c r="T26" s="112"/>
      <c r="U26" s="103">
        <f t="shared" si="5"/>
        <v>0</v>
      </c>
      <c r="V26" s="112"/>
      <c r="W26" s="103">
        <f t="shared" si="6"/>
        <v>0</v>
      </c>
      <c r="X26" s="112"/>
      <c r="Y26" s="103">
        <f t="shared" si="7"/>
        <v>0</v>
      </c>
      <c r="Z26" s="104">
        <f>SUM(Y26,W26,U26,S26,Q26,O26,M26)</f>
        <v>0</v>
      </c>
      <c r="AA26" s="113" t="e">
        <f t="shared" si="8"/>
        <v>#DIV/0!</v>
      </c>
      <c r="AB26" s="114" t="str">
        <f t="shared" si="9"/>
        <v/>
      </c>
      <c r="AC26" s="115" t="e">
        <f t="shared" si="10"/>
        <v>#VALUE!</v>
      </c>
    </row>
    <row r="27" spans="1:29" ht="86.4" x14ac:dyDescent="0.3">
      <c r="A27" s="108">
        <v>21</v>
      </c>
      <c r="B27" s="108" t="s">
        <v>100</v>
      </c>
      <c r="C27" s="209" t="s">
        <v>101</v>
      </c>
      <c r="D27" s="108" t="s">
        <v>64</v>
      </c>
      <c r="E27" s="116" t="s">
        <v>65</v>
      </c>
      <c r="F27" s="110"/>
      <c r="G27" s="97">
        <v>3</v>
      </c>
      <c r="H27" s="98">
        <v>2</v>
      </c>
      <c r="I27" s="99"/>
      <c r="J27" s="100">
        <f t="shared" si="12"/>
        <v>0</v>
      </c>
      <c r="K27" s="101">
        <f t="shared" si="12"/>
        <v>0</v>
      </c>
      <c r="L27" s="112"/>
      <c r="M27" s="103">
        <f t="shared" si="1"/>
        <v>0</v>
      </c>
      <c r="N27" s="112"/>
      <c r="O27" s="103">
        <f t="shared" si="2"/>
        <v>0</v>
      </c>
      <c r="P27" s="112">
        <v>3</v>
      </c>
      <c r="Q27" s="103">
        <f t="shared" si="3"/>
        <v>0</v>
      </c>
      <c r="R27" s="112"/>
      <c r="S27" s="103">
        <f t="shared" si="4"/>
        <v>0</v>
      </c>
      <c r="T27" s="112"/>
      <c r="U27" s="103">
        <f t="shared" si="5"/>
        <v>0</v>
      </c>
      <c r="V27" s="112"/>
      <c r="W27" s="103">
        <f t="shared" si="6"/>
        <v>0</v>
      </c>
      <c r="X27" s="112"/>
      <c r="Y27" s="103">
        <f t="shared" si="7"/>
        <v>0</v>
      </c>
      <c r="Z27" s="104">
        <f>SUM(Y27,W27,U27,S27,Q27,O27,M27)</f>
        <v>0</v>
      </c>
      <c r="AA27" s="113" t="e">
        <f t="shared" si="8"/>
        <v>#DIV/0!</v>
      </c>
      <c r="AB27" s="114" t="str">
        <f t="shared" si="9"/>
        <v/>
      </c>
      <c r="AC27" s="115" t="e">
        <f t="shared" si="10"/>
        <v>#VALUE!</v>
      </c>
    </row>
    <row r="28" spans="1:29" ht="86.4" x14ac:dyDescent="0.3">
      <c r="A28" s="108">
        <v>22</v>
      </c>
      <c r="B28" s="108" t="s">
        <v>102</v>
      </c>
      <c r="C28" s="209" t="s">
        <v>103</v>
      </c>
      <c r="D28" s="108" t="s">
        <v>64</v>
      </c>
      <c r="E28" s="116" t="s">
        <v>65</v>
      </c>
      <c r="F28" s="110"/>
      <c r="G28" s="97">
        <v>3</v>
      </c>
      <c r="H28" s="98">
        <v>2</v>
      </c>
      <c r="I28" s="99"/>
      <c r="J28" s="100">
        <f t="shared" si="12"/>
        <v>0</v>
      </c>
      <c r="K28" s="101">
        <f t="shared" si="12"/>
        <v>0</v>
      </c>
      <c r="L28" s="112"/>
      <c r="M28" s="103">
        <f t="shared" si="1"/>
        <v>0</v>
      </c>
      <c r="N28" s="112"/>
      <c r="O28" s="103">
        <f t="shared" si="2"/>
        <v>0</v>
      </c>
      <c r="P28" s="112">
        <v>3</v>
      </c>
      <c r="Q28" s="103">
        <f t="shared" si="3"/>
        <v>0</v>
      </c>
      <c r="R28" s="112"/>
      <c r="S28" s="103">
        <f t="shared" si="4"/>
        <v>0</v>
      </c>
      <c r="T28" s="112"/>
      <c r="U28" s="103">
        <f t="shared" si="5"/>
        <v>0</v>
      </c>
      <c r="V28" s="112"/>
      <c r="W28" s="103">
        <f t="shared" si="6"/>
        <v>0</v>
      </c>
      <c r="X28" s="112"/>
      <c r="Y28" s="103">
        <f t="shared" si="7"/>
        <v>0</v>
      </c>
      <c r="Z28" s="104">
        <f>SUM(Y28,W28,U28,S28,Q28,O28,M28,)</f>
        <v>0</v>
      </c>
      <c r="AA28" s="113" t="e">
        <f t="shared" si="8"/>
        <v>#DIV/0!</v>
      </c>
      <c r="AB28" s="114" t="str">
        <f t="shared" si="9"/>
        <v/>
      </c>
      <c r="AC28" s="115" t="e">
        <f t="shared" si="10"/>
        <v>#VALUE!</v>
      </c>
    </row>
    <row r="29" spans="1:29" ht="86.4" x14ac:dyDescent="0.3">
      <c r="A29" s="108">
        <v>23</v>
      </c>
      <c r="B29" s="108" t="s">
        <v>104</v>
      </c>
      <c r="C29" s="209" t="s">
        <v>105</v>
      </c>
      <c r="D29" s="108" t="s">
        <v>64</v>
      </c>
      <c r="E29" s="116" t="s">
        <v>65</v>
      </c>
      <c r="F29" s="110"/>
      <c r="G29" s="97">
        <v>3</v>
      </c>
      <c r="H29" s="98">
        <v>2</v>
      </c>
      <c r="I29" s="99"/>
      <c r="J29" s="100">
        <f t="shared" si="12"/>
        <v>0</v>
      </c>
      <c r="K29" s="101">
        <f t="shared" si="12"/>
        <v>0</v>
      </c>
      <c r="L29" s="112"/>
      <c r="M29" s="103">
        <f t="shared" si="1"/>
        <v>0</v>
      </c>
      <c r="N29" s="112"/>
      <c r="O29" s="103">
        <f t="shared" si="2"/>
        <v>0</v>
      </c>
      <c r="P29" s="112">
        <v>3</v>
      </c>
      <c r="Q29" s="103">
        <f t="shared" si="3"/>
        <v>0</v>
      </c>
      <c r="R29" s="112"/>
      <c r="S29" s="103">
        <f t="shared" si="4"/>
        <v>0</v>
      </c>
      <c r="T29" s="112"/>
      <c r="U29" s="103">
        <f t="shared" si="5"/>
        <v>0</v>
      </c>
      <c r="V29" s="112"/>
      <c r="W29" s="103">
        <f t="shared" si="6"/>
        <v>0</v>
      </c>
      <c r="X29" s="112"/>
      <c r="Y29" s="103">
        <f t="shared" si="7"/>
        <v>0</v>
      </c>
      <c r="Z29" s="104">
        <f t="shared" ref="Z29:Z38" si="13">SUM(Y29,W29,U29,S29,Q29,O29,M29)</f>
        <v>0</v>
      </c>
      <c r="AA29" s="113" t="e">
        <f t="shared" si="8"/>
        <v>#DIV/0!</v>
      </c>
      <c r="AB29" s="114" t="str">
        <f t="shared" si="9"/>
        <v/>
      </c>
      <c r="AC29" s="115" t="e">
        <f t="shared" si="10"/>
        <v>#VALUE!</v>
      </c>
    </row>
    <row r="30" spans="1:29" ht="86.4" x14ac:dyDescent="0.3">
      <c r="A30" s="108">
        <v>24</v>
      </c>
      <c r="B30" s="108" t="s">
        <v>106</v>
      </c>
      <c r="C30" s="209" t="s">
        <v>107</v>
      </c>
      <c r="D30" s="108" t="s">
        <v>64</v>
      </c>
      <c r="E30" s="116" t="s">
        <v>65</v>
      </c>
      <c r="F30" s="110"/>
      <c r="G30" s="97">
        <v>3</v>
      </c>
      <c r="H30" s="98">
        <v>2</v>
      </c>
      <c r="I30" s="99"/>
      <c r="J30" s="100">
        <f t="shared" si="12"/>
        <v>0</v>
      </c>
      <c r="K30" s="101">
        <f t="shared" si="12"/>
        <v>0</v>
      </c>
      <c r="L30" s="112"/>
      <c r="M30" s="103">
        <f t="shared" si="1"/>
        <v>0</v>
      </c>
      <c r="N30" s="112"/>
      <c r="O30" s="103">
        <f t="shared" si="2"/>
        <v>0</v>
      </c>
      <c r="P30" s="112">
        <v>3</v>
      </c>
      <c r="Q30" s="103">
        <f t="shared" si="3"/>
        <v>0</v>
      </c>
      <c r="R30" s="112"/>
      <c r="S30" s="103">
        <f t="shared" si="4"/>
        <v>0</v>
      </c>
      <c r="T30" s="112"/>
      <c r="U30" s="103">
        <f t="shared" si="5"/>
        <v>0</v>
      </c>
      <c r="V30" s="112"/>
      <c r="W30" s="103">
        <f t="shared" si="6"/>
        <v>0</v>
      </c>
      <c r="X30" s="112"/>
      <c r="Y30" s="103">
        <f t="shared" si="7"/>
        <v>0</v>
      </c>
      <c r="Z30" s="104">
        <f t="shared" si="13"/>
        <v>0</v>
      </c>
      <c r="AA30" s="113" t="e">
        <f t="shared" si="8"/>
        <v>#DIV/0!</v>
      </c>
      <c r="AB30" s="114" t="str">
        <f t="shared" si="9"/>
        <v/>
      </c>
      <c r="AC30" s="115" t="e">
        <f t="shared" si="10"/>
        <v>#VALUE!</v>
      </c>
    </row>
    <row r="31" spans="1:29" ht="86.4" x14ac:dyDescent="0.3">
      <c r="A31" s="108">
        <v>25</v>
      </c>
      <c r="B31" s="108" t="s">
        <v>108</v>
      </c>
      <c r="C31" s="209" t="s">
        <v>109</v>
      </c>
      <c r="D31" s="108" t="s">
        <v>64</v>
      </c>
      <c r="E31" s="116" t="s">
        <v>65</v>
      </c>
      <c r="F31" s="110"/>
      <c r="G31" s="97">
        <v>3</v>
      </c>
      <c r="H31" s="98">
        <v>2</v>
      </c>
      <c r="I31" s="99"/>
      <c r="J31" s="100">
        <f t="shared" si="12"/>
        <v>0</v>
      </c>
      <c r="K31" s="101">
        <f t="shared" si="12"/>
        <v>0</v>
      </c>
      <c r="L31" s="112"/>
      <c r="M31" s="103">
        <f t="shared" si="1"/>
        <v>0</v>
      </c>
      <c r="N31" s="112"/>
      <c r="O31" s="103">
        <f t="shared" si="2"/>
        <v>0</v>
      </c>
      <c r="P31" s="112">
        <v>3</v>
      </c>
      <c r="Q31" s="103">
        <f t="shared" si="3"/>
        <v>0</v>
      </c>
      <c r="R31" s="112"/>
      <c r="S31" s="103">
        <f t="shared" si="4"/>
        <v>0</v>
      </c>
      <c r="T31" s="112"/>
      <c r="U31" s="103">
        <f t="shared" si="5"/>
        <v>0</v>
      </c>
      <c r="V31" s="112"/>
      <c r="W31" s="103">
        <f t="shared" si="6"/>
        <v>0</v>
      </c>
      <c r="X31" s="112"/>
      <c r="Y31" s="103">
        <f t="shared" si="7"/>
        <v>0</v>
      </c>
      <c r="Z31" s="104">
        <f t="shared" si="13"/>
        <v>0</v>
      </c>
      <c r="AA31" s="113" t="e">
        <f t="shared" si="8"/>
        <v>#DIV/0!</v>
      </c>
      <c r="AB31" s="114" t="str">
        <f t="shared" si="9"/>
        <v/>
      </c>
      <c r="AC31" s="115" t="e">
        <f t="shared" si="10"/>
        <v>#VALUE!</v>
      </c>
    </row>
    <row r="32" spans="1:29" ht="86.4" x14ac:dyDescent="0.3">
      <c r="A32" s="108">
        <v>26</v>
      </c>
      <c r="B32" s="108" t="s">
        <v>110</v>
      </c>
      <c r="C32" s="209" t="s">
        <v>111</v>
      </c>
      <c r="D32" s="108" t="s">
        <v>64</v>
      </c>
      <c r="E32" s="116" t="s">
        <v>65</v>
      </c>
      <c r="F32" s="110"/>
      <c r="G32" s="97">
        <v>3</v>
      </c>
      <c r="H32" s="98">
        <v>2</v>
      </c>
      <c r="I32" s="99"/>
      <c r="J32" s="100">
        <f t="shared" si="12"/>
        <v>0</v>
      </c>
      <c r="K32" s="101">
        <f t="shared" si="12"/>
        <v>0</v>
      </c>
      <c r="L32" s="112"/>
      <c r="M32" s="103">
        <f t="shared" si="1"/>
        <v>0</v>
      </c>
      <c r="N32" s="112"/>
      <c r="O32" s="103">
        <f t="shared" si="2"/>
        <v>0</v>
      </c>
      <c r="P32" s="112">
        <v>3</v>
      </c>
      <c r="Q32" s="103">
        <f t="shared" si="3"/>
        <v>0</v>
      </c>
      <c r="R32" s="112"/>
      <c r="S32" s="103">
        <f t="shared" si="4"/>
        <v>0</v>
      </c>
      <c r="T32" s="112"/>
      <c r="U32" s="103">
        <f t="shared" si="5"/>
        <v>0</v>
      </c>
      <c r="V32" s="112"/>
      <c r="W32" s="103">
        <f t="shared" si="6"/>
        <v>0</v>
      </c>
      <c r="X32" s="112"/>
      <c r="Y32" s="103">
        <f t="shared" si="7"/>
        <v>0</v>
      </c>
      <c r="Z32" s="104">
        <f t="shared" si="13"/>
        <v>0</v>
      </c>
      <c r="AA32" s="113" t="e">
        <f t="shared" si="8"/>
        <v>#DIV/0!</v>
      </c>
      <c r="AB32" s="114" t="str">
        <f t="shared" si="9"/>
        <v/>
      </c>
      <c r="AC32" s="115" t="e">
        <f t="shared" si="10"/>
        <v>#VALUE!</v>
      </c>
    </row>
    <row r="33" spans="1:29" ht="86.4" x14ac:dyDescent="0.3">
      <c r="A33" s="108">
        <v>27</v>
      </c>
      <c r="B33" s="108" t="s">
        <v>112</v>
      </c>
      <c r="C33" s="209" t="s">
        <v>113</v>
      </c>
      <c r="D33" s="108" t="s">
        <v>64</v>
      </c>
      <c r="E33" s="116" t="s">
        <v>65</v>
      </c>
      <c r="F33" s="110"/>
      <c r="G33" s="97">
        <v>3</v>
      </c>
      <c r="H33" s="98">
        <v>2</v>
      </c>
      <c r="I33" s="99"/>
      <c r="J33" s="100">
        <f t="shared" si="12"/>
        <v>0</v>
      </c>
      <c r="K33" s="101">
        <f t="shared" si="12"/>
        <v>0</v>
      </c>
      <c r="L33" s="112"/>
      <c r="M33" s="103">
        <f t="shared" si="1"/>
        <v>0</v>
      </c>
      <c r="N33" s="112"/>
      <c r="O33" s="103">
        <f t="shared" si="2"/>
        <v>0</v>
      </c>
      <c r="P33" s="112">
        <v>3</v>
      </c>
      <c r="Q33" s="103">
        <f t="shared" si="3"/>
        <v>0</v>
      </c>
      <c r="R33" s="112"/>
      <c r="S33" s="103">
        <f t="shared" si="4"/>
        <v>0</v>
      </c>
      <c r="T33" s="112"/>
      <c r="U33" s="103">
        <f t="shared" si="5"/>
        <v>0</v>
      </c>
      <c r="V33" s="112"/>
      <c r="W33" s="103">
        <f t="shared" si="6"/>
        <v>0</v>
      </c>
      <c r="X33" s="112"/>
      <c r="Y33" s="103">
        <f t="shared" si="7"/>
        <v>0</v>
      </c>
      <c r="Z33" s="104">
        <f t="shared" si="13"/>
        <v>0</v>
      </c>
      <c r="AA33" s="113" t="e">
        <f t="shared" si="8"/>
        <v>#DIV/0!</v>
      </c>
      <c r="AB33" s="114" t="str">
        <f t="shared" si="9"/>
        <v/>
      </c>
      <c r="AC33" s="115" t="e">
        <f t="shared" si="10"/>
        <v>#VALUE!</v>
      </c>
    </row>
    <row r="34" spans="1:29" ht="86.4" x14ac:dyDescent="0.3">
      <c r="A34" s="108">
        <v>28</v>
      </c>
      <c r="B34" s="108" t="s">
        <v>114</v>
      </c>
      <c r="C34" s="209" t="s">
        <v>115</v>
      </c>
      <c r="D34" s="108" t="s">
        <v>64</v>
      </c>
      <c r="E34" s="116" t="s">
        <v>65</v>
      </c>
      <c r="F34" s="110"/>
      <c r="G34" s="97">
        <v>3</v>
      </c>
      <c r="H34" s="98">
        <v>2</v>
      </c>
      <c r="I34" s="99"/>
      <c r="J34" s="100">
        <f t="shared" si="12"/>
        <v>0</v>
      </c>
      <c r="K34" s="101">
        <f t="shared" si="12"/>
        <v>0</v>
      </c>
      <c r="L34" s="112"/>
      <c r="M34" s="103">
        <f t="shared" si="1"/>
        <v>0</v>
      </c>
      <c r="N34" s="112"/>
      <c r="O34" s="103">
        <f t="shared" si="2"/>
        <v>0</v>
      </c>
      <c r="P34" s="112">
        <v>3</v>
      </c>
      <c r="Q34" s="103">
        <f t="shared" si="3"/>
        <v>0</v>
      </c>
      <c r="R34" s="112"/>
      <c r="S34" s="103">
        <f t="shared" si="4"/>
        <v>0</v>
      </c>
      <c r="T34" s="112"/>
      <c r="U34" s="103">
        <f t="shared" si="5"/>
        <v>0</v>
      </c>
      <c r="V34" s="112"/>
      <c r="W34" s="103">
        <f t="shared" si="6"/>
        <v>0</v>
      </c>
      <c r="X34" s="112"/>
      <c r="Y34" s="103">
        <f t="shared" si="7"/>
        <v>0</v>
      </c>
      <c r="Z34" s="104">
        <f t="shared" si="13"/>
        <v>0</v>
      </c>
      <c r="AA34" s="113" t="e">
        <f t="shared" si="8"/>
        <v>#DIV/0!</v>
      </c>
      <c r="AB34" s="114" t="str">
        <f t="shared" si="9"/>
        <v/>
      </c>
      <c r="AC34" s="115" t="e">
        <f t="shared" si="10"/>
        <v>#VALUE!</v>
      </c>
    </row>
    <row r="35" spans="1:29" ht="86.4" x14ac:dyDescent="0.3">
      <c r="A35" s="108">
        <v>29</v>
      </c>
      <c r="B35" s="108" t="s">
        <v>116</v>
      </c>
      <c r="C35" s="209" t="s">
        <v>117</v>
      </c>
      <c r="D35" s="108" t="s">
        <v>64</v>
      </c>
      <c r="E35" s="116" t="s">
        <v>65</v>
      </c>
      <c r="F35" s="110"/>
      <c r="G35" s="97">
        <v>3</v>
      </c>
      <c r="H35" s="98">
        <v>2</v>
      </c>
      <c r="I35" s="99"/>
      <c r="J35" s="100">
        <f t="shared" si="12"/>
        <v>0</v>
      </c>
      <c r="K35" s="101">
        <f t="shared" si="12"/>
        <v>0</v>
      </c>
      <c r="L35" s="112"/>
      <c r="M35" s="103">
        <f t="shared" si="1"/>
        <v>0</v>
      </c>
      <c r="N35" s="112"/>
      <c r="O35" s="103">
        <f t="shared" si="2"/>
        <v>0</v>
      </c>
      <c r="P35" s="112">
        <v>3</v>
      </c>
      <c r="Q35" s="103">
        <f t="shared" si="3"/>
        <v>0</v>
      </c>
      <c r="R35" s="112"/>
      <c r="S35" s="103">
        <f t="shared" si="4"/>
        <v>0</v>
      </c>
      <c r="T35" s="112"/>
      <c r="U35" s="103">
        <f t="shared" si="5"/>
        <v>0</v>
      </c>
      <c r="V35" s="112"/>
      <c r="W35" s="103">
        <f t="shared" si="6"/>
        <v>0</v>
      </c>
      <c r="X35" s="112"/>
      <c r="Y35" s="103">
        <f t="shared" si="7"/>
        <v>0</v>
      </c>
      <c r="Z35" s="104">
        <f t="shared" si="13"/>
        <v>0</v>
      </c>
      <c r="AA35" s="113" t="e">
        <f t="shared" si="8"/>
        <v>#DIV/0!</v>
      </c>
      <c r="AB35" s="114" t="str">
        <f t="shared" si="9"/>
        <v/>
      </c>
      <c r="AC35" s="115" t="e">
        <f t="shared" si="10"/>
        <v>#VALUE!</v>
      </c>
    </row>
    <row r="36" spans="1:29" ht="86.4" x14ac:dyDescent="0.3">
      <c r="A36" s="108">
        <v>30</v>
      </c>
      <c r="B36" s="108" t="s">
        <v>118</v>
      </c>
      <c r="C36" s="209" t="s">
        <v>119</v>
      </c>
      <c r="D36" s="108" t="s">
        <v>64</v>
      </c>
      <c r="E36" s="116" t="s">
        <v>65</v>
      </c>
      <c r="F36" s="110"/>
      <c r="G36" s="97">
        <v>3</v>
      </c>
      <c r="H36" s="98">
        <v>2</v>
      </c>
      <c r="I36" s="99"/>
      <c r="J36" s="100">
        <f t="shared" si="12"/>
        <v>0</v>
      </c>
      <c r="K36" s="101">
        <f t="shared" si="12"/>
        <v>0</v>
      </c>
      <c r="L36" s="112"/>
      <c r="M36" s="103">
        <f t="shared" si="1"/>
        <v>0</v>
      </c>
      <c r="N36" s="112"/>
      <c r="O36" s="103">
        <f t="shared" si="2"/>
        <v>0</v>
      </c>
      <c r="P36" s="112">
        <v>3</v>
      </c>
      <c r="Q36" s="103">
        <f t="shared" si="3"/>
        <v>0</v>
      </c>
      <c r="R36" s="112"/>
      <c r="S36" s="103">
        <f t="shared" si="4"/>
        <v>0</v>
      </c>
      <c r="T36" s="112"/>
      <c r="U36" s="103">
        <f t="shared" si="5"/>
        <v>0</v>
      </c>
      <c r="V36" s="112"/>
      <c r="W36" s="103">
        <f t="shared" si="6"/>
        <v>0</v>
      </c>
      <c r="X36" s="112"/>
      <c r="Y36" s="103">
        <f t="shared" si="7"/>
        <v>0</v>
      </c>
      <c r="Z36" s="104">
        <f t="shared" si="13"/>
        <v>0</v>
      </c>
      <c r="AA36" s="113" t="e">
        <f t="shared" si="8"/>
        <v>#DIV/0!</v>
      </c>
      <c r="AB36" s="114" t="str">
        <f t="shared" si="9"/>
        <v/>
      </c>
      <c r="AC36" s="115" t="e">
        <f t="shared" si="10"/>
        <v>#VALUE!</v>
      </c>
    </row>
    <row r="37" spans="1:29" ht="86.4" x14ac:dyDescent="0.3">
      <c r="A37" s="108">
        <v>31</v>
      </c>
      <c r="B37" s="108" t="s">
        <v>120</v>
      </c>
      <c r="C37" s="209" t="s">
        <v>121</v>
      </c>
      <c r="D37" s="108" t="s">
        <v>64</v>
      </c>
      <c r="E37" s="116" t="s">
        <v>65</v>
      </c>
      <c r="F37" s="110"/>
      <c r="G37" s="97">
        <v>3</v>
      </c>
      <c r="H37" s="98">
        <v>2</v>
      </c>
      <c r="I37" s="99"/>
      <c r="J37" s="100">
        <f t="shared" si="12"/>
        <v>0</v>
      </c>
      <c r="K37" s="101">
        <f t="shared" si="12"/>
        <v>0</v>
      </c>
      <c r="L37" s="112"/>
      <c r="M37" s="103">
        <f t="shared" si="1"/>
        <v>0</v>
      </c>
      <c r="N37" s="112"/>
      <c r="O37" s="103">
        <f t="shared" si="2"/>
        <v>0</v>
      </c>
      <c r="P37" s="112">
        <v>3</v>
      </c>
      <c r="Q37" s="103">
        <f t="shared" si="3"/>
        <v>0</v>
      </c>
      <c r="R37" s="112"/>
      <c r="S37" s="103">
        <f t="shared" si="4"/>
        <v>0</v>
      </c>
      <c r="T37" s="112"/>
      <c r="U37" s="103">
        <f t="shared" si="5"/>
        <v>0</v>
      </c>
      <c r="V37" s="112"/>
      <c r="W37" s="103">
        <f t="shared" si="6"/>
        <v>0</v>
      </c>
      <c r="X37" s="112"/>
      <c r="Y37" s="103">
        <f t="shared" si="7"/>
        <v>0</v>
      </c>
      <c r="Z37" s="104">
        <f t="shared" si="13"/>
        <v>0</v>
      </c>
      <c r="AA37" s="113" t="e">
        <f t="shared" si="8"/>
        <v>#DIV/0!</v>
      </c>
      <c r="AB37" s="114" t="str">
        <f t="shared" si="9"/>
        <v/>
      </c>
      <c r="AC37" s="115" t="e">
        <f t="shared" si="10"/>
        <v>#VALUE!</v>
      </c>
    </row>
    <row r="38" spans="1:29" ht="86.4" x14ac:dyDescent="0.3">
      <c r="A38" s="108">
        <v>32</v>
      </c>
      <c r="B38" s="108" t="s">
        <v>122</v>
      </c>
      <c r="C38" s="209" t="s">
        <v>123</v>
      </c>
      <c r="D38" s="108" t="s">
        <v>64</v>
      </c>
      <c r="E38" s="116" t="s">
        <v>65</v>
      </c>
      <c r="F38" s="110"/>
      <c r="G38" s="97">
        <v>3</v>
      </c>
      <c r="H38" s="98">
        <v>2</v>
      </c>
      <c r="I38" s="99"/>
      <c r="J38" s="100">
        <f t="shared" si="12"/>
        <v>0</v>
      </c>
      <c r="K38" s="101">
        <f t="shared" si="12"/>
        <v>0</v>
      </c>
      <c r="L38" s="112"/>
      <c r="M38" s="103">
        <f t="shared" si="1"/>
        <v>0</v>
      </c>
      <c r="N38" s="112"/>
      <c r="O38" s="103">
        <f t="shared" si="2"/>
        <v>0</v>
      </c>
      <c r="P38" s="112">
        <v>3</v>
      </c>
      <c r="Q38" s="103">
        <f t="shared" si="3"/>
        <v>0</v>
      </c>
      <c r="R38" s="112"/>
      <c r="S38" s="103">
        <f t="shared" si="4"/>
        <v>0</v>
      </c>
      <c r="T38" s="112"/>
      <c r="U38" s="103">
        <f t="shared" si="5"/>
        <v>0</v>
      </c>
      <c r="V38" s="112"/>
      <c r="W38" s="103">
        <f t="shared" si="6"/>
        <v>0</v>
      </c>
      <c r="X38" s="112"/>
      <c r="Y38" s="103">
        <f t="shared" si="7"/>
        <v>0</v>
      </c>
      <c r="Z38" s="104">
        <f t="shared" si="13"/>
        <v>0</v>
      </c>
      <c r="AA38" s="113" t="e">
        <f t="shared" si="8"/>
        <v>#DIV/0!</v>
      </c>
      <c r="AB38" s="114" t="str">
        <f t="shared" si="9"/>
        <v/>
      </c>
      <c r="AC38" s="115" t="e">
        <f t="shared" si="10"/>
        <v>#VALUE!</v>
      </c>
    </row>
    <row r="39" spans="1:29" ht="86.4" x14ac:dyDescent="0.3">
      <c r="A39" s="108">
        <v>33</v>
      </c>
      <c r="B39" s="108" t="s">
        <v>124</v>
      </c>
      <c r="C39" s="209" t="s">
        <v>125</v>
      </c>
      <c r="D39" s="108" t="s">
        <v>64</v>
      </c>
      <c r="E39" s="116" t="s">
        <v>65</v>
      </c>
      <c r="F39" s="110"/>
      <c r="G39" s="97">
        <v>3</v>
      </c>
      <c r="H39" s="98">
        <v>2</v>
      </c>
      <c r="I39" s="99"/>
      <c r="J39" s="100">
        <f t="shared" si="12"/>
        <v>0</v>
      </c>
      <c r="K39" s="101">
        <f t="shared" si="12"/>
        <v>0</v>
      </c>
      <c r="L39" s="112"/>
      <c r="M39" s="103">
        <f t="shared" si="1"/>
        <v>0</v>
      </c>
      <c r="N39" s="112"/>
      <c r="O39" s="103">
        <f t="shared" si="2"/>
        <v>0</v>
      </c>
      <c r="P39" s="112">
        <v>3</v>
      </c>
      <c r="Q39" s="103">
        <f t="shared" si="3"/>
        <v>0</v>
      </c>
      <c r="R39" s="112"/>
      <c r="S39" s="103">
        <f t="shared" si="4"/>
        <v>0</v>
      </c>
      <c r="T39" s="112"/>
      <c r="U39" s="103">
        <f t="shared" si="5"/>
        <v>0</v>
      </c>
      <c r="V39" s="112"/>
      <c r="W39" s="103">
        <f t="shared" si="6"/>
        <v>0</v>
      </c>
      <c r="X39" s="112"/>
      <c r="Y39" s="103">
        <f t="shared" si="7"/>
        <v>0</v>
      </c>
      <c r="Z39" s="104">
        <f>SUM(Y39,W39,U39,S39,Q39,O39,M39,)</f>
        <v>0</v>
      </c>
      <c r="AA39" s="113" t="e">
        <f t="shared" si="8"/>
        <v>#DIV/0!</v>
      </c>
      <c r="AB39" s="114" t="str">
        <f t="shared" si="9"/>
        <v/>
      </c>
      <c r="AC39" s="115" t="e">
        <f t="shared" si="10"/>
        <v>#VALUE!</v>
      </c>
    </row>
    <row r="40" spans="1:29" ht="86.4" x14ac:dyDescent="0.3">
      <c r="A40" s="108">
        <v>34</v>
      </c>
      <c r="B40" s="108" t="s">
        <v>126</v>
      </c>
      <c r="C40" s="209" t="s">
        <v>123</v>
      </c>
      <c r="D40" s="108" t="s">
        <v>64</v>
      </c>
      <c r="E40" s="116" t="s">
        <v>65</v>
      </c>
      <c r="F40" s="110"/>
      <c r="G40" s="97">
        <v>3</v>
      </c>
      <c r="H40" s="98">
        <v>2</v>
      </c>
      <c r="I40" s="99"/>
      <c r="J40" s="100">
        <f t="shared" si="12"/>
        <v>0</v>
      </c>
      <c r="K40" s="101">
        <f t="shared" si="12"/>
        <v>0</v>
      </c>
      <c r="L40" s="112"/>
      <c r="M40" s="103">
        <f t="shared" si="1"/>
        <v>0</v>
      </c>
      <c r="N40" s="112"/>
      <c r="O40" s="103">
        <f t="shared" si="2"/>
        <v>0</v>
      </c>
      <c r="P40" s="112">
        <v>3</v>
      </c>
      <c r="Q40" s="103">
        <f t="shared" si="3"/>
        <v>0</v>
      </c>
      <c r="R40" s="112"/>
      <c r="S40" s="103">
        <f t="shared" si="4"/>
        <v>0</v>
      </c>
      <c r="T40" s="112"/>
      <c r="U40" s="103">
        <f t="shared" si="5"/>
        <v>0</v>
      </c>
      <c r="V40" s="112"/>
      <c r="W40" s="103">
        <f t="shared" si="6"/>
        <v>0</v>
      </c>
      <c r="X40" s="112"/>
      <c r="Y40" s="103">
        <f t="shared" si="7"/>
        <v>0</v>
      </c>
      <c r="Z40" s="104">
        <f>SUM(Y40,W40,U40,S40,Q40,O40,M40)</f>
        <v>0</v>
      </c>
      <c r="AA40" s="113" t="e">
        <f t="shared" si="8"/>
        <v>#DIV/0!</v>
      </c>
      <c r="AB40" s="114" t="str">
        <f t="shared" si="9"/>
        <v/>
      </c>
      <c r="AC40" s="115" t="e">
        <f t="shared" si="10"/>
        <v>#VALUE!</v>
      </c>
    </row>
    <row r="41" spans="1:29" ht="86.4" x14ac:dyDescent="0.3">
      <c r="A41" s="108">
        <v>35</v>
      </c>
      <c r="B41" s="108" t="s">
        <v>127</v>
      </c>
      <c r="C41" s="209" t="s">
        <v>128</v>
      </c>
      <c r="D41" s="108" t="s">
        <v>64</v>
      </c>
      <c r="E41" s="116" t="s">
        <v>65</v>
      </c>
      <c r="F41" s="110"/>
      <c r="G41" s="97">
        <v>3</v>
      </c>
      <c r="H41" s="98">
        <v>2</v>
      </c>
      <c r="I41" s="99"/>
      <c r="J41" s="100">
        <f t="shared" si="12"/>
        <v>0</v>
      </c>
      <c r="K41" s="101">
        <f t="shared" si="12"/>
        <v>0</v>
      </c>
      <c r="L41" s="112"/>
      <c r="M41" s="103">
        <f t="shared" si="1"/>
        <v>0</v>
      </c>
      <c r="N41" s="112"/>
      <c r="O41" s="103">
        <f t="shared" si="2"/>
        <v>0</v>
      </c>
      <c r="P41" s="112">
        <v>3</v>
      </c>
      <c r="Q41" s="103">
        <f t="shared" si="3"/>
        <v>0</v>
      </c>
      <c r="R41" s="112"/>
      <c r="S41" s="103">
        <f t="shared" si="4"/>
        <v>0</v>
      </c>
      <c r="T41" s="112"/>
      <c r="U41" s="103">
        <f t="shared" si="5"/>
        <v>0</v>
      </c>
      <c r="V41" s="112"/>
      <c r="W41" s="103">
        <f t="shared" si="6"/>
        <v>0</v>
      </c>
      <c r="X41" s="112"/>
      <c r="Y41" s="103">
        <f t="shared" si="7"/>
        <v>0</v>
      </c>
      <c r="Z41" s="104">
        <f>SUM(Y41,W41,U41,S41,Q41,O41,M41)</f>
        <v>0</v>
      </c>
      <c r="AA41" s="113" t="e">
        <f t="shared" si="8"/>
        <v>#DIV/0!</v>
      </c>
      <c r="AB41" s="114" t="str">
        <f>IF(Z41=K41,IF(K41=0,"","KONIEC KOSZENIA"),K41-Z41)</f>
        <v/>
      </c>
      <c r="AC41" s="115" t="e">
        <f t="shared" si="10"/>
        <v>#VALUE!</v>
      </c>
    </row>
    <row r="42" spans="1:29" ht="86.4" x14ac:dyDescent="0.3">
      <c r="A42" s="108">
        <v>36</v>
      </c>
      <c r="B42" s="98" t="s">
        <v>129</v>
      </c>
      <c r="C42" s="212" t="s">
        <v>130</v>
      </c>
      <c r="D42" s="108" t="s">
        <v>64</v>
      </c>
      <c r="E42" s="116" t="s">
        <v>65</v>
      </c>
      <c r="F42" s="110"/>
      <c r="G42" s="97">
        <v>3</v>
      </c>
      <c r="H42" s="98">
        <v>2</v>
      </c>
      <c r="I42" s="99"/>
      <c r="J42" s="100">
        <f t="shared" si="12"/>
        <v>0</v>
      </c>
      <c r="K42" s="101">
        <f t="shared" si="12"/>
        <v>0</v>
      </c>
      <c r="L42" s="112"/>
      <c r="M42" s="103">
        <f t="shared" si="1"/>
        <v>0</v>
      </c>
      <c r="N42" s="112"/>
      <c r="O42" s="103">
        <f t="shared" si="2"/>
        <v>0</v>
      </c>
      <c r="P42" s="112">
        <v>3</v>
      </c>
      <c r="Q42" s="103">
        <f t="shared" si="3"/>
        <v>0</v>
      </c>
      <c r="R42" s="112"/>
      <c r="S42" s="103">
        <f t="shared" si="4"/>
        <v>0</v>
      </c>
      <c r="T42" s="112"/>
      <c r="U42" s="103">
        <f t="shared" si="5"/>
        <v>0</v>
      </c>
      <c r="V42" s="112"/>
      <c r="W42" s="103">
        <f t="shared" si="6"/>
        <v>0</v>
      </c>
      <c r="X42" s="112"/>
      <c r="Y42" s="103">
        <f t="shared" si="7"/>
        <v>0</v>
      </c>
      <c r="Z42" s="104">
        <f>SUM(Y42,W42,U42,S42,Q42,O42)</f>
        <v>0</v>
      </c>
      <c r="AA42" s="113" t="e">
        <f t="shared" si="8"/>
        <v>#DIV/0!</v>
      </c>
      <c r="AB42" s="114" t="str">
        <f>IF(Z41=K41,IF(K41=0,"","KONIEC KOSZENIA"),K41-Z41)</f>
        <v/>
      </c>
      <c r="AC42" s="115" t="e">
        <f t="shared" si="10"/>
        <v>#VALUE!</v>
      </c>
    </row>
    <row r="43" spans="1:29" ht="86.4" x14ac:dyDescent="0.3">
      <c r="A43" s="108">
        <v>37</v>
      </c>
      <c r="B43" s="108" t="s">
        <v>131</v>
      </c>
      <c r="C43" s="209" t="s">
        <v>132</v>
      </c>
      <c r="D43" s="108" t="s">
        <v>64</v>
      </c>
      <c r="E43" s="116" t="s">
        <v>65</v>
      </c>
      <c r="F43" s="110"/>
      <c r="G43" s="97">
        <v>3</v>
      </c>
      <c r="H43" s="98">
        <v>2</v>
      </c>
      <c r="I43" s="99"/>
      <c r="J43" s="100">
        <f t="shared" si="12"/>
        <v>0</v>
      </c>
      <c r="K43" s="101">
        <f t="shared" si="12"/>
        <v>0</v>
      </c>
      <c r="L43" s="112"/>
      <c r="M43" s="103">
        <f t="shared" si="1"/>
        <v>0</v>
      </c>
      <c r="N43" s="112"/>
      <c r="O43" s="103">
        <f t="shared" si="2"/>
        <v>0</v>
      </c>
      <c r="P43" s="112">
        <v>3</v>
      </c>
      <c r="Q43" s="103">
        <f t="shared" si="3"/>
        <v>0</v>
      </c>
      <c r="R43" s="112"/>
      <c r="S43" s="103">
        <f t="shared" si="4"/>
        <v>0</v>
      </c>
      <c r="T43" s="112"/>
      <c r="U43" s="103">
        <f t="shared" si="5"/>
        <v>0</v>
      </c>
      <c r="V43" s="112"/>
      <c r="W43" s="103">
        <f t="shared" si="6"/>
        <v>0</v>
      </c>
      <c r="X43" s="112"/>
      <c r="Y43" s="103">
        <f t="shared" si="7"/>
        <v>0</v>
      </c>
      <c r="Z43" s="104">
        <f>SUM(Y43,W43,U43,S43,Q43,O43,M43)</f>
        <v>0</v>
      </c>
      <c r="AA43" s="113" t="e">
        <f t="shared" si="8"/>
        <v>#DIV/0!</v>
      </c>
      <c r="AB43" s="114" t="str">
        <f t="shared" ref="AB43:AB55" si="14">IF(Z43=K43,IF(K43=0,"","KONIEC KOSZENIA"),K43-Z43)</f>
        <v/>
      </c>
      <c r="AC43" s="115" t="e">
        <f t="shared" si="10"/>
        <v>#VALUE!</v>
      </c>
    </row>
    <row r="44" spans="1:29" ht="86.4" x14ac:dyDescent="0.3">
      <c r="A44" s="108">
        <v>38</v>
      </c>
      <c r="B44" s="108" t="s">
        <v>133</v>
      </c>
      <c r="C44" s="209" t="s">
        <v>134</v>
      </c>
      <c r="D44" s="108" t="s">
        <v>64</v>
      </c>
      <c r="E44" s="116" t="s">
        <v>65</v>
      </c>
      <c r="F44" s="110"/>
      <c r="G44" s="97">
        <v>3</v>
      </c>
      <c r="H44" s="98">
        <v>2</v>
      </c>
      <c r="I44" s="99"/>
      <c r="J44" s="100">
        <f t="shared" si="12"/>
        <v>0</v>
      </c>
      <c r="K44" s="101">
        <f t="shared" si="12"/>
        <v>0</v>
      </c>
      <c r="L44" s="112"/>
      <c r="M44" s="103">
        <f t="shared" si="1"/>
        <v>0</v>
      </c>
      <c r="N44" s="112"/>
      <c r="O44" s="103">
        <f t="shared" si="2"/>
        <v>0</v>
      </c>
      <c r="P44" s="112">
        <v>3</v>
      </c>
      <c r="Q44" s="103">
        <f t="shared" si="3"/>
        <v>0</v>
      </c>
      <c r="R44" s="112"/>
      <c r="S44" s="103">
        <f t="shared" si="4"/>
        <v>0</v>
      </c>
      <c r="T44" s="112"/>
      <c r="U44" s="103">
        <f t="shared" si="5"/>
        <v>0</v>
      </c>
      <c r="V44" s="112"/>
      <c r="W44" s="103">
        <f t="shared" si="6"/>
        <v>0</v>
      </c>
      <c r="X44" s="112"/>
      <c r="Y44" s="103">
        <f t="shared" si="7"/>
        <v>0</v>
      </c>
      <c r="Z44" s="104">
        <f>SUM(Y44,W44,U44,S44,Q44,O44,M44,)</f>
        <v>0</v>
      </c>
      <c r="AA44" s="113" t="e">
        <f t="shared" si="8"/>
        <v>#DIV/0!</v>
      </c>
      <c r="AB44" s="114" t="str">
        <f t="shared" si="14"/>
        <v/>
      </c>
      <c r="AC44" s="115" t="e">
        <f t="shared" si="10"/>
        <v>#VALUE!</v>
      </c>
    </row>
    <row r="45" spans="1:29" ht="86.4" x14ac:dyDescent="0.3">
      <c r="A45" s="108">
        <v>39</v>
      </c>
      <c r="B45" s="108" t="s">
        <v>135</v>
      </c>
      <c r="C45" s="209" t="s">
        <v>136</v>
      </c>
      <c r="D45" s="108" t="s">
        <v>64</v>
      </c>
      <c r="E45" s="116" t="s">
        <v>65</v>
      </c>
      <c r="F45" s="110"/>
      <c r="G45" s="97">
        <v>3</v>
      </c>
      <c r="H45" s="98">
        <v>2</v>
      </c>
      <c r="I45" s="99"/>
      <c r="J45" s="100">
        <f t="shared" si="12"/>
        <v>0</v>
      </c>
      <c r="K45" s="101">
        <f t="shared" si="12"/>
        <v>0</v>
      </c>
      <c r="L45" s="112"/>
      <c r="M45" s="103">
        <f t="shared" si="1"/>
        <v>0</v>
      </c>
      <c r="N45" s="112"/>
      <c r="O45" s="103">
        <f t="shared" si="2"/>
        <v>0</v>
      </c>
      <c r="P45" s="112">
        <v>3</v>
      </c>
      <c r="Q45" s="103">
        <f t="shared" si="3"/>
        <v>0</v>
      </c>
      <c r="R45" s="112"/>
      <c r="S45" s="103">
        <f t="shared" si="4"/>
        <v>0</v>
      </c>
      <c r="T45" s="112"/>
      <c r="U45" s="103">
        <f t="shared" si="5"/>
        <v>0</v>
      </c>
      <c r="V45" s="112"/>
      <c r="W45" s="103">
        <f t="shared" si="6"/>
        <v>0</v>
      </c>
      <c r="X45" s="112"/>
      <c r="Y45" s="103">
        <f t="shared" si="7"/>
        <v>0</v>
      </c>
      <c r="Z45" s="104">
        <f>SUM(Y45,W45,U45,S45,Q45,O45,M45)</f>
        <v>0</v>
      </c>
      <c r="AA45" s="113" t="e">
        <f t="shared" si="8"/>
        <v>#DIV/0!</v>
      </c>
      <c r="AB45" s="114" t="str">
        <f t="shared" si="14"/>
        <v/>
      </c>
      <c r="AC45" s="115" t="e">
        <f t="shared" si="10"/>
        <v>#VALUE!</v>
      </c>
    </row>
    <row r="46" spans="1:29" ht="86.4" x14ac:dyDescent="0.3">
      <c r="A46" s="108">
        <v>40</v>
      </c>
      <c r="B46" s="108" t="s">
        <v>137</v>
      </c>
      <c r="C46" s="209" t="s">
        <v>138</v>
      </c>
      <c r="D46" s="108" t="s">
        <v>64</v>
      </c>
      <c r="E46" s="116" t="s">
        <v>65</v>
      </c>
      <c r="F46" s="110"/>
      <c r="G46" s="97">
        <v>3</v>
      </c>
      <c r="H46" s="98">
        <v>2</v>
      </c>
      <c r="I46" s="99"/>
      <c r="J46" s="100">
        <f t="shared" si="12"/>
        <v>0</v>
      </c>
      <c r="K46" s="101">
        <f t="shared" si="12"/>
        <v>0</v>
      </c>
      <c r="L46" s="112"/>
      <c r="M46" s="103">
        <f t="shared" si="1"/>
        <v>0</v>
      </c>
      <c r="N46" s="112"/>
      <c r="O46" s="103">
        <f t="shared" si="2"/>
        <v>0</v>
      </c>
      <c r="P46" s="112">
        <v>3</v>
      </c>
      <c r="Q46" s="103">
        <f t="shared" si="3"/>
        <v>0</v>
      </c>
      <c r="R46" s="112"/>
      <c r="S46" s="103">
        <f t="shared" si="4"/>
        <v>0</v>
      </c>
      <c r="T46" s="112"/>
      <c r="U46" s="103">
        <f t="shared" si="5"/>
        <v>0</v>
      </c>
      <c r="V46" s="112"/>
      <c r="W46" s="103">
        <f t="shared" si="6"/>
        <v>0</v>
      </c>
      <c r="X46" s="112"/>
      <c r="Y46" s="103">
        <f t="shared" si="7"/>
        <v>0</v>
      </c>
      <c r="Z46" s="104">
        <f t="shared" ref="Z46:Z51" si="15">SUM(Y46,W46,U46,S46,Q46,O46,M46,)</f>
        <v>0</v>
      </c>
      <c r="AA46" s="113" t="e">
        <f t="shared" si="8"/>
        <v>#DIV/0!</v>
      </c>
      <c r="AB46" s="114" t="str">
        <f t="shared" si="14"/>
        <v/>
      </c>
      <c r="AC46" s="115" t="e">
        <f t="shared" si="10"/>
        <v>#VALUE!</v>
      </c>
    </row>
    <row r="47" spans="1:29" ht="86.4" x14ac:dyDescent="0.3">
      <c r="A47" s="108">
        <v>41</v>
      </c>
      <c r="B47" s="108" t="s">
        <v>139</v>
      </c>
      <c r="C47" s="209" t="s">
        <v>140</v>
      </c>
      <c r="D47" s="108" t="s">
        <v>64</v>
      </c>
      <c r="E47" s="116" t="s">
        <v>65</v>
      </c>
      <c r="F47" s="110"/>
      <c r="G47" s="97">
        <v>3</v>
      </c>
      <c r="H47" s="98">
        <v>2</v>
      </c>
      <c r="I47" s="99"/>
      <c r="J47" s="100">
        <f t="shared" si="12"/>
        <v>0</v>
      </c>
      <c r="K47" s="101">
        <f t="shared" si="12"/>
        <v>0</v>
      </c>
      <c r="L47" s="112"/>
      <c r="M47" s="103">
        <f t="shared" si="1"/>
        <v>0</v>
      </c>
      <c r="N47" s="112"/>
      <c r="O47" s="103">
        <f t="shared" si="2"/>
        <v>0</v>
      </c>
      <c r="P47" s="112">
        <v>3</v>
      </c>
      <c r="Q47" s="103">
        <f t="shared" si="3"/>
        <v>0</v>
      </c>
      <c r="R47" s="112"/>
      <c r="S47" s="103">
        <f t="shared" si="4"/>
        <v>0</v>
      </c>
      <c r="T47" s="112"/>
      <c r="U47" s="103">
        <f t="shared" si="5"/>
        <v>0</v>
      </c>
      <c r="V47" s="112"/>
      <c r="W47" s="103">
        <f t="shared" si="6"/>
        <v>0</v>
      </c>
      <c r="X47" s="112"/>
      <c r="Y47" s="103">
        <f t="shared" si="7"/>
        <v>0</v>
      </c>
      <c r="Z47" s="104">
        <f t="shared" si="15"/>
        <v>0</v>
      </c>
      <c r="AA47" s="113" t="e">
        <f t="shared" si="8"/>
        <v>#DIV/0!</v>
      </c>
      <c r="AB47" s="114" t="str">
        <f t="shared" si="14"/>
        <v/>
      </c>
      <c r="AC47" s="115" t="e">
        <f t="shared" si="10"/>
        <v>#VALUE!</v>
      </c>
    </row>
    <row r="48" spans="1:29" ht="86.4" x14ac:dyDescent="0.3">
      <c r="A48" s="108">
        <v>42</v>
      </c>
      <c r="B48" s="108" t="s">
        <v>141</v>
      </c>
      <c r="C48" s="209" t="s">
        <v>142</v>
      </c>
      <c r="D48" s="108" t="s">
        <v>64</v>
      </c>
      <c r="E48" s="116" t="s">
        <v>65</v>
      </c>
      <c r="F48" s="110"/>
      <c r="G48" s="97">
        <v>3</v>
      </c>
      <c r="H48" s="98">
        <v>2</v>
      </c>
      <c r="I48" s="99"/>
      <c r="J48" s="100">
        <f t="shared" si="12"/>
        <v>0</v>
      </c>
      <c r="K48" s="101">
        <f t="shared" si="12"/>
        <v>0</v>
      </c>
      <c r="L48" s="112"/>
      <c r="M48" s="103">
        <f t="shared" si="1"/>
        <v>0</v>
      </c>
      <c r="N48" s="112"/>
      <c r="O48" s="103">
        <f t="shared" si="2"/>
        <v>0</v>
      </c>
      <c r="P48" s="112">
        <v>3</v>
      </c>
      <c r="Q48" s="103">
        <f t="shared" si="3"/>
        <v>0</v>
      </c>
      <c r="R48" s="112"/>
      <c r="S48" s="103">
        <f t="shared" si="4"/>
        <v>0</v>
      </c>
      <c r="T48" s="112"/>
      <c r="U48" s="103">
        <f t="shared" si="5"/>
        <v>0</v>
      </c>
      <c r="V48" s="112"/>
      <c r="W48" s="103">
        <f t="shared" si="6"/>
        <v>0</v>
      </c>
      <c r="X48" s="112"/>
      <c r="Y48" s="103">
        <f t="shared" si="7"/>
        <v>0</v>
      </c>
      <c r="Z48" s="104">
        <f t="shared" si="15"/>
        <v>0</v>
      </c>
      <c r="AA48" s="113" t="e">
        <f t="shared" si="8"/>
        <v>#DIV/0!</v>
      </c>
      <c r="AB48" s="114" t="str">
        <f t="shared" si="14"/>
        <v/>
      </c>
      <c r="AC48" s="115" t="e">
        <f t="shared" si="10"/>
        <v>#VALUE!</v>
      </c>
    </row>
    <row r="49" spans="1:29" ht="86.4" x14ac:dyDescent="0.3">
      <c r="A49" s="108">
        <v>43</v>
      </c>
      <c r="B49" s="108" t="s">
        <v>143</v>
      </c>
      <c r="C49" s="209" t="s">
        <v>144</v>
      </c>
      <c r="D49" s="108" t="s">
        <v>64</v>
      </c>
      <c r="E49" s="116" t="s">
        <v>65</v>
      </c>
      <c r="F49" s="110"/>
      <c r="G49" s="97">
        <v>3</v>
      </c>
      <c r="H49" s="98">
        <v>2</v>
      </c>
      <c r="I49" s="99"/>
      <c r="J49" s="100">
        <f t="shared" si="12"/>
        <v>0</v>
      </c>
      <c r="K49" s="101">
        <f t="shared" si="12"/>
        <v>0</v>
      </c>
      <c r="L49" s="112"/>
      <c r="M49" s="103">
        <f t="shared" si="1"/>
        <v>0</v>
      </c>
      <c r="N49" s="112"/>
      <c r="O49" s="103">
        <f t="shared" si="2"/>
        <v>0</v>
      </c>
      <c r="P49" s="112">
        <v>3</v>
      </c>
      <c r="Q49" s="103">
        <f t="shared" si="3"/>
        <v>0</v>
      </c>
      <c r="R49" s="112"/>
      <c r="S49" s="103">
        <f t="shared" si="4"/>
        <v>0</v>
      </c>
      <c r="T49" s="112"/>
      <c r="U49" s="103">
        <f t="shared" si="5"/>
        <v>0</v>
      </c>
      <c r="V49" s="112"/>
      <c r="W49" s="103">
        <f t="shared" si="6"/>
        <v>0</v>
      </c>
      <c r="X49" s="112"/>
      <c r="Y49" s="103">
        <f t="shared" si="7"/>
        <v>0</v>
      </c>
      <c r="Z49" s="104">
        <f t="shared" si="15"/>
        <v>0</v>
      </c>
      <c r="AA49" s="113" t="e">
        <f t="shared" si="8"/>
        <v>#DIV/0!</v>
      </c>
      <c r="AB49" s="114" t="str">
        <f t="shared" si="14"/>
        <v/>
      </c>
      <c r="AC49" s="115" t="e">
        <f t="shared" si="10"/>
        <v>#VALUE!</v>
      </c>
    </row>
    <row r="50" spans="1:29" ht="86.4" x14ac:dyDescent="0.3">
      <c r="A50" s="108">
        <v>44</v>
      </c>
      <c r="B50" s="108" t="s">
        <v>143</v>
      </c>
      <c r="C50" s="209" t="s">
        <v>145</v>
      </c>
      <c r="D50" s="108" t="s">
        <v>64</v>
      </c>
      <c r="E50" s="116" t="s">
        <v>65</v>
      </c>
      <c r="F50" s="110"/>
      <c r="G50" s="97">
        <v>3</v>
      </c>
      <c r="H50" s="98">
        <v>2</v>
      </c>
      <c r="I50" s="99"/>
      <c r="J50" s="100">
        <f t="shared" si="12"/>
        <v>0</v>
      </c>
      <c r="K50" s="101">
        <f t="shared" si="12"/>
        <v>0</v>
      </c>
      <c r="L50" s="112"/>
      <c r="M50" s="103">
        <f t="shared" si="1"/>
        <v>0</v>
      </c>
      <c r="N50" s="112"/>
      <c r="O50" s="103">
        <f t="shared" si="2"/>
        <v>0</v>
      </c>
      <c r="P50" s="112">
        <v>3</v>
      </c>
      <c r="Q50" s="103">
        <f t="shared" si="3"/>
        <v>0</v>
      </c>
      <c r="R50" s="112"/>
      <c r="S50" s="103">
        <f t="shared" si="4"/>
        <v>0</v>
      </c>
      <c r="T50" s="112"/>
      <c r="U50" s="103">
        <f t="shared" si="5"/>
        <v>0</v>
      </c>
      <c r="V50" s="112"/>
      <c r="W50" s="103">
        <f t="shared" si="6"/>
        <v>0</v>
      </c>
      <c r="X50" s="112"/>
      <c r="Y50" s="103">
        <f t="shared" si="7"/>
        <v>0</v>
      </c>
      <c r="Z50" s="104">
        <f t="shared" si="15"/>
        <v>0</v>
      </c>
      <c r="AA50" s="113" t="e">
        <f t="shared" si="8"/>
        <v>#DIV/0!</v>
      </c>
      <c r="AB50" s="114" t="str">
        <f t="shared" si="14"/>
        <v/>
      </c>
      <c r="AC50" s="115" t="e">
        <f t="shared" si="10"/>
        <v>#VALUE!</v>
      </c>
    </row>
    <row r="51" spans="1:29" ht="86.4" x14ac:dyDescent="0.3">
      <c r="A51" s="108">
        <v>45</v>
      </c>
      <c r="B51" s="118" t="s">
        <v>146</v>
      </c>
      <c r="C51" s="209" t="s">
        <v>147</v>
      </c>
      <c r="D51" s="108" t="s">
        <v>64</v>
      </c>
      <c r="E51" s="116" t="s">
        <v>65</v>
      </c>
      <c r="F51" s="110"/>
      <c r="G51" s="97">
        <v>3</v>
      </c>
      <c r="H51" s="98">
        <v>2</v>
      </c>
      <c r="I51" s="99"/>
      <c r="J51" s="100">
        <f t="shared" si="12"/>
        <v>0</v>
      </c>
      <c r="K51" s="101">
        <f t="shared" si="12"/>
        <v>0</v>
      </c>
      <c r="L51" s="112"/>
      <c r="M51" s="103">
        <f t="shared" si="1"/>
        <v>0</v>
      </c>
      <c r="N51" s="112"/>
      <c r="O51" s="103">
        <f t="shared" si="2"/>
        <v>0</v>
      </c>
      <c r="P51" s="112">
        <v>3</v>
      </c>
      <c r="Q51" s="103">
        <f t="shared" si="3"/>
        <v>0</v>
      </c>
      <c r="R51" s="112"/>
      <c r="S51" s="103">
        <f t="shared" si="4"/>
        <v>0</v>
      </c>
      <c r="T51" s="112"/>
      <c r="U51" s="103">
        <f t="shared" si="5"/>
        <v>0</v>
      </c>
      <c r="V51" s="112"/>
      <c r="W51" s="103">
        <f t="shared" si="6"/>
        <v>0</v>
      </c>
      <c r="X51" s="112"/>
      <c r="Y51" s="103">
        <f t="shared" si="7"/>
        <v>0</v>
      </c>
      <c r="Z51" s="104">
        <f t="shared" si="15"/>
        <v>0</v>
      </c>
      <c r="AA51" s="113" t="e">
        <f t="shared" si="8"/>
        <v>#DIV/0!</v>
      </c>
      <c r="AB51" s="114" t="str">
        <f t="shared" si="14"/>
        <v/>
      </c>
      <c r="AC51" s="115" t="e">
        <f t="shared" si="10"/>
        <v>#VALUE!</v>
      </c>
    </row>
    <row r="52" spans="1:29" ht="86.4" x14ac:dyDescent="0.3">
      <c r="A52" s="108">
        <v>46</v>
      </c>
      <c r="B52" s="108" t="s">
        <v>146</v>
      </c>
      <c r="C52" s="209" t="s">
        <v>148</v>
      </c>
      <c r="D52" s="108" t="s">
        <v>64</v>
      </c>
      <c r="E52" s="116" t="s">
        <v>65</v>
      </c>
      <c r="F52" s="110"/>
      <c r="G52" s="97">
        <v>3</v>
      </c>
      <c r="H52" s="98">
        <v>2</v>
      </c>
      <c r="I52" s="99"/>
      <c r="J52" s="100">
        <f t="shared" si="12"/>
        <v>0</v>
      </c>
      <c r="K52" s="101">
        <f t="shared" si="12"/>
        <v>0</v>
      </c>
      <c r="L52" s="112"/>
      <c r="M52" s="103">
        <f t="shared" si="1"/>
        <v>0</v>
      </c>
      <c r="N52" s="112"/>
      <c r="O52" s="103">
        <f t="shared" si="2"/>
        <v>0</v>
      </c>
      <c r="P52" s="112">
        <v>3</v>
      </c>
      <c r="Q52" s="103">
        <f t="shared" si="3"/>
        <v>0</v>
      </c>
      <c r="R52" s="112"/>
      <c r="S52" s="103">
        <f t="shared" si="4"/>
        <v>0</v>
      </c>
      <c r="T52" s="112"/>
      <c r="U52" s="103">
        <f t="shared" si="5"/>
        <v>0</v>
      </c>
      <c r="V52" s="112"/>
      <c r="W52" s="103">
        <f t="shared" si="6"/>
        <v>0</v>
      </c>
      <c r="X52" s="112"/>
      <c r="Y52" s="103">
        <f t="shared" si="7"/>
        <v>0</v>
      </c>
      <c r="Z52" s="104">
        <f>SUM(Y52,W52,U52,S52,Q52,O52,M52)</f>
        <v>0</v>
      </c>
      <c r="AA52" s="113" t="e">
        <f t="shared" si="8"/>
        <v>#DIV/0!</v>
      </c>
      <c r="AB52" s="114" t="str">
        <f t="shared" si="14"/>
        <v/>
      </c>
      <c r="AC52" s="115" t="e">
        <f t="shared" si="10"/>
        <v>#VALUE!</v>
      </c>
    </row>
    <row r="53" spans="1:29" ht="86.4" x14ac:dyDescent="0.3">
      <c r="A53" s="108">
        <v>47</v>
      </c>
      <c r="B53" s="94" t="s">
        <v>149</v>
      </c>
      <c r="C53" s="213" t="s">
        <v>150</v>
      </c>
      <c r="D53" s="108" t="s">
        <v>64</v>
      </c>
      <c r="E53" s="116" t="s">
        <v>65</v>
      </c>
      <c r="F53" s="110"/>
      <c r="G53" s="97">
        <v>3</v>
      </c>
      <c r="H53" s="98">
        <v>2</v>
      </c>
      <c r="I53" s="99"/>
      <c r="J53" s="100">
        <f t="shared" si="12"/>
        <v>0</v>
      </c>
      <c r="K53" s="101">
        <f t="shared" si="12"/>
        <v>0</v>
      </c>
      <c r="L53" s="112"/>
      <c r="M53" s="103">
        <f t="shared" si="1"/>
        <v>0</v>
      </c>
      <c r="N53" s="112"/>
      <c r="O53" s="103">
        <f t="shared" si="2"/>
        <v>0</v>
      </c>
      <c r="P53" s="112">
        <v>3</v>
      </c>
      <c r="Q53" s="103">
        <f t="shared" si="3"/>
        <v>0</v>
      </c>
      <c r="R53" s="112"/>
      <c r="S53" s="103">
        <f t="shared" si="4"/>
        <v>0</v>
      </c>
      <c r="T53" s="112"/>
      <c r="U53" s="103">
        <f t="shared" si="5"/>
        <v>0</v>
      </c>
      <c r="V53" s="112"/>
      <c r="W53" s="103">
        <f t="shared" si="6"/>
        <v>0</v>
      </c>
      <c r="X53" s="112"/>
      <c r="Y53" s="103">
        <f t="shared" si="7"/>
        <v>0</v>
      </c>
      <c r="Z53" s="104">
        <f>SUM(Y53,W53,U53,S53,Q53,O53,M53,)</f>
        <v>0</v>
      </c>
      <c r="AA53" s="113" t="e">
        <f t="shared" si="8"/>
        <v>#DIV/0!</v>
      </c>
      <c r="AB53" s="114" t="str">
        <f t="shared" si="14"/>
        <v/>
      </c>
      <c r="AC53" s="115" t="e">
        <f t="shared" si="10"/>
        <v>#VALUE!</v>
      </c>
    </row>
    <row r="54" spans="1:29" ht="86.4" x14ac:dyDescent="0.3">
      <c r="A54" s="108">
        <v>48</v>
      </c>
      <c r="B54" s="108" t="s">
        <v>151</v>
      </c>
      <c r="C54" s="209" t="s">
        <v>152</v>
      </c>
      <c r="D54" s="108" t="s">
        <v>64</v>
      </c>
      <c r="E54" s="116" t="s">
        <v>65</v>
      </c>
      <c r="F54" s="110"/>
      <c r="G54" s="119">
        <v>3</v>
      </c>
      <c r="H54" s="98">
        <v>2</v>
      </c>
      <c r="I54" s="99"/>
      <c r="J54" s="100">
        <f t="shared" si="12"/>
        <v>0</v>
      </c>
      <c r="K54" s="101">
        <f t="shared" si="12"/>
        <v>0</v>
      </c>
      <c r="L54" s="112"/>
      <c r="M54" s="103">
        <f t="shared" si="1"/>
        <v>0</v>
      </c>
      <c r="N54" s="112"/>
      <c r="O54" s="103">
        <f t="shared" si="2"/>
        <v>0</v>
      </c>
      <c r="P54" s="112">
        <v>3</v>
      </c>
      <c r="Q54" s="103">
        <f t="shared" si="3"/>
        <v>0</v>
      </c>
      <c r="R54" s="112"/>
      <c r="S54" s="103">
        <f t="shared" si="4"/>
        <v>0</v>
      </c>
      <c r="T54" s="112"/>
      <c r="U54" s="103">
        <f t="shared" si="5"/>
        <v>0</v>
      </c>
      <c r="V54" s="112"/>
      <c r="W54" s="103">
        <f t="shared" si="6"/>
        <v>0</v>
      </c>
      <c r="X54" s="112"/>
      <c r="Y54" s="103">
        <f t="shared" si="7"/>
        <v>0</v>
      </c>
      <c r="Z54" s="104">
        <f t="shared" ref="Z54:Z60" si="16">SUM(Y54,W54,U54,S54,Q54,O54,M54)</f>
        <v>0</v>
      </c>
      <c r="AA54" s="113" t="e">
        <f t="shared" si="8"/>
        <v>#DIV/0!</v>
      </c>
      <c r="AB54" s="114" t="str">
        <f t="shared" si="14"/>
        <v/>
      </c>
      <c r="AC54" s="115" t="e">
        <f t="shared" si="10"/>
        <v>#VALUE!</v>
      </c>
    </row>
    <row r="55" spans="1:29" ht="86.4" x14ac:dyDescent="0.3">
      <c r="A55" s="108">
        <v>49</v>
      </c>
      <c r="B55" s="108" t="s">
        <v>153</v>
      </c>
      <c r="C55" s="209" t="s">
        <v>154</v>
      </c>
      <c r="D55" s="108" t="s">
        <v>64</v>
      </c>
      <c r="E55" s="116" t="s">
        <v>65</v>
      </c>
      <c r="F55" s="110"/>
      <c r="G55" s="119">
        <v>3</v>
      </c>
      <c r="H55" s="98">
        <v>2</v>
      </c>
      <c r="I55" s="99"/>
      <c r="J55" s="100">
        <f t="shared" si="12"/>
        <v>0</v>
      </c>
      <c r="K55" s="101">
        <f t="shared" si="12"/>
        <v>0</v>
      </c>
      <c r="L55" s="112"/>
      <c r="M55" s="103">
        <f t="shared" si="1"/>
        <v>0</v>
      </c>
      <c r="N55" s="112"/>
      <c r="O55" s="103">
        <f t="shared" si="2"/>
        <v>0</v>
      </c>
      <c r="P55" s="112">
        <v>3</v>
      </c>
      <c r="Q55" s="103">
        <f t="shared" si="3"/>
        <v>0</v>
      </c>
      <c r="R55" s="112"/>
      <c r="S55" s="103">
        <f t="shared" si="4"/>
        <v>0</v>
      </c>
      <c r="T55" s="112"/>
      <c r="U55" s="103">
        <f t="shared" si="5"/>
        <v>0</v>
      </c>
      <c r="V55" s="112"/>
      <c r="W55" s="103">
        <f t="shared" si="6"/>
        <v>0</v>
      </c>
      <c r="X55" s="112"/>
      <c r="Y55" s="103">
        <f t="shared" si="7"/>
        <v>0</v>
      </c>
      <c r="Z55" s="104">
        <f t="shared" si="16"/>
        <v>0</v>
      </c>
      <c r="AA55" s="113" t="e">
        <f t="shared" si="8"/>
        <v>#DIV/0!</v>
      </c>
      <c r="AB55" s="114" t="str">
        <f t="shared" si="14"/>
        <v/>
      </c>
      <c r="AC55" s="115" t="e">
        <f t="shared" si="10"/>
        <v>#VALUE!</v>
      </c>
    </row>
    <row r="56" spans="1:29" ht="86.4" x14ac:dyDescent="0.3">
      <c r="A56" s="108">
        <v>50</v>
      </c>
      <c r="B56" s="108" t="s">
        <v>153</v>
      </c>
      <c r="C56" s="209" t="s">
        <v>155</v>
      </c>
      <c r="D56" s="108" t="s">
        <v>64</v>
      </c>
      <c r="E56" s="116" t="s">
        <v>65</v>
      </c>
      <c r="F56" s="110"/>
      <c r="G56" s="119">
        <v>3</v>
      </c>
      <c r="H56" s="98">
        <v>2</v>
      </c>
      <c r="I56" s="99"/>
      <c r="J56" s="100">
        <f t="shared" ref="J56:K60" si="17">G56*I56</f>
        <v>0</v>
      </c>
      <c r="K56" s="101">
        <f t="shared" si="17"/>
        <v>0</v>
      </c>
      <c r="L56" s="112"/>
      <c r="M56" s="103">
        <f t="shared" si="1"/>
        <v>0</v>
      </c>
      <c r="N56" s="112"/>
      <c r="O56" s="103">
        <f t="shared" si="2"/>
        <v>0</v>
      </c>
      <c r="P56" s="112">
        <v>3</v>
      </c>
      <c r="Q56" s="103">
        <f t="shared" si="3"/>
        <v>0</v>
      </c>
      <c r="R56" s="112"/>
      <c r="S56" s="103">
        <f t="shared" si="4"/>
        <v>0</v>
      </c>
      <c r="T56" s="112"/>
      <c r="U56" s="103">
        <f t="shared" si="5"/>
        <v>0</v>
      </c>
      <c r="V56" s="112"/>
      <c r="W56" s="103">
        <f t="shared" si="6"/>
        <v>0</v>
      </c>
      <c r="X56" s="112"/>
      <c r="Y56" s="103">
        <f t="shared" si="7"/>
        <v>0</v>
      </c>
      <c r="Z56" s="104">
        <f t="shared" si="16"/>
        <v>0</v>
      </c>
      <c r="AA56" s="113" t="e">
        <f t="shared" si="8"/>
        <v>#DIV/0!</v>
      </c>
      <c r="AB56" s="114" t="str">
        <f>IF(Z56=K56,IF(K56=0,"","KONIEC KOSZENIA"),K56-Z56)</f>
        <v/>
      </c>
      <c r="AC56" s="115" t="e">
        <f t="shared" si="10"/>
        <v>#VALUE!</v>
      </c>
    </row>
    <row r="57" spans="1:29" ht="86.4" x14ac:dyDescent="0.3">
      <c r="A57" s="108">
        <v>51</v>
      </c>
      <c r="B57" s="108" t="s">
        <v>153</v>
      </c>
      <c r="C57" s="209" t="s">
        <v>156</v>
      </c>
      <c r="D57" s="108" t="s">
        <v>64</v>
      </c>
      <c r="E57" s="116" t="s">
        <v>65</v>
      </c>
      <c r="F57" s="110"/>
      <c r="G57" s="119">
        <v>3</v>
      </c>
      <c r="H57" s="98">
        <v>2</v>
      </c>
      <c r="I57" s="99"/>
      <c r="J57" s="100">
        <f t="shared" si="17"/>
        <v>0</v>
      </c>
      <c r="K57" s="101">
        <f t="shared" si="17"/>
        <v>0</v>
      </c>
      <c r="L57" s="112"/>
      <c r="M57" s="103">
        <f t="shared" si="1"/>
        <v>0</v>
      </c>
      <c r="N57" s="112"/>
      <c r="O57" s="103">
        <f t="shared" si="2"/>
        <v>0</v>
      </c>
      <c r="P57" s="112">
        <v>3</v>
      </c>
      <c r="Q57" s="103">
        <f t="shared" si="3"/>
        <v>0</v>
      </c>
      <c r="R57" s="112"/>
      <c r="S57" s="103">
        <f t="shared" si="4"/>
        <v>0</v>
      </c>
      <c r="T57" s="112"/>
      <c r="U57" s="103">
        <f t="shared" si="5"/>
        <v>0</v>
      </c>
      <c r="V57" s="112"/>
      <c r="W57" s="103">
        <f t="shared" si="6"/>
        <v>0</v>
      </c>
      <c r="X57" s="112"/>
      <c r="Y57" s="103">
        <f t="shared" si="7"/>
        <v>0</v>
      </c>
      <c r="Z57" s="104">
        <f t="shared" si="16"/>
        <v>0</v>
      </c>
      <c r="AA57" s="113" t="e">
        <f t="shared" si="8"/>
        <v>#DIV/0!</v>
      </c>
      <c r="AB57" s="114" t="str">
        <f t="shared" ref="AB57:AB60" si="18">IF(Z57=K57,IF(K57=0,"","KONIEC KOSZENIA"),K57-Z57)</f>
        <v/>
      </c>
      <c r="AC57" s="115" t="e">
        <f t="shared" si="10"/>
        <v>#VALUE!</v>
      </c>
    </row>
    <row r="58" spans="1:29" ht="86.4" x14ac:dyDescent="0.3">
      <c r="A58" s="108">
        <v>52</v>
      </c>
      <c r="B58" s="108" t="s">
        <v>157</v>
      </c>
      <c r="C58" s="209" t="s">
        <v>158</v>
      </c>
      <c r="D58" s="108" t="s">
        <v>64</v>
      </c>
      <c r="E58" s="116" t="s">
        <v>65</v>
      </c>
      <c r="F58" s="110"/>
      <c r="G58" s="119">
        <v>3</v>
      </c>
      <c r="H58" s="98">
        <v>2</v>
      </c>
      <c r="I58" s="99"/>
      <c r="J58" s="100">
        <f t="shared" si="17"/>
        <v>0</v>
      </c>
      <c r="K58" s="101">
        <f t="shared" si="17"/>
        <v>0</v>
      </c>
      <c r="L58" s="112"/>
      <c r="M58" s="103">
        <f t="shared" si="1"/>
        <v>0</v>
      </c>
      <c r="N58" s="112"/>
      <c r="O58" s="103">
        <f t="shared" si="2"/>
        <v>0</v>
      </c>
      <c r="P58" s="112">
        <v>3</v>
      </c>
      <c r="Q58" s="103">
        <f t="shared" si="3"/>
        <v>0</v>
      </c>
      <c r="R58" s="112"/>
      <c r="S58" s="103">
        <f t="shared" si="4"/>
        <v>0</v>
      </c>
      <c r="T58" s="112"/>
      <c r="U58" s="103">
        <f t="shared" si="5"/>
        <v>0</v>
      </c>
      <c r="V58" s="112"/>
      <c r="W58" s="103">
        <f t="shared" si="6"/>
        <v>0</v>
      </c>
      <c r="X58" s="112"/>
      <c r="Y58" s="103">
        <f t="shared" si="7"/>
        <v>0</v>
      </c>
      <c r="Z58" s="104">
        <f t="shared" si="16"/>
        <v>0</v>
      </c>
      <c r="AA58" s="113" t="e">
        <f t="shared" si="8"/>
        <v>#DIV/0!</v>
      </c>
      <c r="AB58" s="114" t="str">
        <f t="shared" si="18"/>
        <v/>
      </c>
      <c r="AC58" s="115" t="e">
        <f t="shared" si="10"/>
        <v>#VALUE!</v>
      </c>
    </row>
    <row r="59" spans="1:29" ht="86.4" x14ac:dyDescent="0.3">
      <c r="A59" s="108">
        <v>53</v>
      </c>
      <c r="B59" s="108" t="s">
        <v>159</v>
      </c>
      <c r="C59" s="209" t="s">
        <v>160</v>
      </c>
      <c r="D59" s="108" t="s">
        <v>64</v>
      </c>
      <c r="E59" s="116" t="s">
        <v>65</v>
      </c>
      <c r="F59" s="110"/>
      <c r="G59" s="119">
        <v>3</v>
      </c>
      <c r="H59" s="98">
        <v>2</v>
      </c>
      <c r="I59" s="99"/>
      <c r="J59" s="100">
        <f t="shared" si="17"/>
        <v>0</v>
      </c>
      <c r="K59" s="101">
        <f t="shared" si="17"/>
        <v>0</v>
      </c>
      <c r="L59" s="112"/>
      <c r="M59" s="103">
        <f t="shared" si="1"/>
        <v>0</v>
      </c>
      <c r="N59" s="112"/>
      <c r="O59" s="103">
        <f t="shared" si="2"/>
        <v>0</v>
      </c>
      <c r="P59" s="112">
        <v>3</v>
      </c>
      <c r="Q59" s="103">
        <f t="shared" si="3"/>
        <v>0</v>
      </c>
      <c r="R59" s="112"/>
      <c r="S59" s="103">
        <f t="shared" si="4"/>
        <v>0</v>
      </c>
      <c r="T59" s="112"/>
      <c r="U59" s="103">
        <f t="shared" si="5"/>
        <v>0</v>
      </c>
      <c r="V59" s="112"/>
      <c r="W59" s="103">
        <f t="shared" si="6"/>
        <v>0</v>
      </c>
      <c r="X59" s="112"/>
      <c r="Y59" s="103">
        <f t="shared" si="7"/>
        <v>0</v>
      </c>
      <c r="Z59" s="104">
        <f t="shared" si="16"/>
        <v>0</v>
      </c>
      <c r="AA59" s="113" t="e">
        <f t="shared" si="8"/>
        <v>#DIV/0!</v>
      </c>
      <c r="AB59" s="114" t="str">
        <f t="shared" si="18"/>
        <v/>
      </c>
      <c r="AC59" s="115" t="e">
        <f t="shared" si="10"/>
        <v>#VALUE!</v>
      </c>
    </row>
    <row r="60" spans="1:29" ht="86.4" x14ac:dyDescent="0.3">
      <c r="A60" s="108">
        <v>54</v>
      </c>
      <c r="B60" s="108" t="s">
        <v>67</v>
      </c>
      <c r="C60" s="209" t="s">
        <v>161</v>
      </c>
      <c r="D60" s="108" t="s">
        <v>64</v>
      </c>
      <c r="E60" s="116" t="s">
        <v>65</v>
      </c>
      <c r="F60" s="110"/>
      <c r="G60" s="119">
        <v>3</v>
      </c>
      <c r="H60" s="98">
        <v>2</v>
      </c>
      <c r="I60" s="99"/>
      <c r="J60" s="100">
        <f t="shared" si="17"/>
        <v>0</v>
      </c>
      <c r="K60" s="101">
        <f t="shared" si="17"/>
        <v>0</v>
      </c>
      <c r="L60" s="112"/>
      <c r="M60" s="103">
        <f t="shared" si="1"/>
        <v>0</v>
      </c>
      <c r="N60" s="112"/>
      <c r="O60" s="103">
        <f t="shared" si="2"/>
        <v>0</v>
      </c>
      <c r="P60" s="112">
        <v>3</v>
      </c>
      <c r="Q60" s="103">
        <f t="shared" si="3"/>
        <v>0</v>
      </c>
      <c r="R60" s="112"/>
      <c r="S60" s="103">
        <f t="shared" si="4"/>
        <v>0</v>
      </c>
      <c r="T60" s="112"/>
      <c r="U60" s="103">
        <f t="shared" si="5"/>
        <v>0</v>
      </c>
      <c r="V60" s="112"/>
      <c r="W60" s="103">
        <f t="shared" si="6"/>
        <v>0</v>
      </c>
      <c r="X60" s="112"/>
      <c r="Y60" s="103">
        <f t="shared" si="7"/>
        <v>0</v>
      </c>
      <c r="Z60" s="104">
        <f t="shared" si="16"/>
        <v>0</v>
      </c>
      <c r="AA60" s="113" t="e">
        <f t="shared" si="8"/>
        <v>#DIV/0!</v>
      </c>
      <c r="AB60" s="114" t="str">
        <f t="shared" si="18"/>
        <v/>
      </c>
      <c r="AC60" s="115" t="e">
        <f t="shared" si="10"/>
        <v>#VALUE!</v>
      </c>
    </row>
    <row r="61" spans="1:29" ht="86.4" x14ac:dyDescent="0.3">
      <c r="A61" s="108">
        <v>55</v>
      </c>
      <c r="B61" s="110" t="s">
        <v>162</v>
      </c>
      <c r="C61" s="209" t="s">
        <v>163</v>
      </c>
      <c r="D61" s="108" t="s">
        <v>64</v>
      </c>
      <c r="E61" s="116" t="s">
        <v>65</v>
      </c>
      <c r="F61" s="110"/>
      <c r="G61" s="119">
        <v>3</v>
      </c>
      <c r="H61" s="98">
        <v>2</v>
      </c>
      <c r="I61" s="99"/>
      <c r="J61" s="100">
        <f t="shared" ref="J61:J70" si="19">G61*I61</f>
        <v>0</v>
      </c>
      <c r="K61" s="101">
        <f t="shared" ref="K61:K70" si="20">H61*J61</f>
        <v>0</v>
      </c>
      <c r="L61" s="112"/>
      <c r="M61" s="103">
        <f t="shared" ref="M61:M70" si="21">L61*I61</f>
        <v>0</v>
      </c>
      <c r="N61" s="112"/>
      <c r="O61" s="103">
        <f t="shared" ref="O61:O70" si="22">N61*I61</f>
        <v>0</v>
      </c>
      <c r="P61" s="112">
        <v>4</v>
      </c>
      <c r="Q61" s="103">
        <f t="shared" ref="Q61:Q70" si="23">P61*I61</f>
        <v>0</v>
      </c>
      <c r="R61" s="112"/>
      <c r="S61" s="103">
        <f t="shared" ref="S61:S70" si="24">R61*I61</f>
        <v>0</v>
      </c>
      <c r="T61" s="112"/>
      <c r="U61" s="103">
        <f t="shared" ref="U61:U70" si="25">I61*T61</f>
        <v>0</v>
      </c>
      <c r="V61" s="112"/>
      <c r="W61" s="103">
        <f t="shared" ref="W61:W70" si="26">V61*I61</f>
        <v>0</v>
      </c>
      <c r="X61" s="112"/>
      <c r="Y61" s="103">
        <f t="shared" ref="Y61:Y70" si="27">I61*X61</f>
        <v>0</v>
      </c>
      <c r="Z61" s="104">
        <f t="shared" ref="Z61:Z70" si="28">SUM(Y61,W61,U61,S61,Q61,O61,M61)</f>
        <v>0</v>
      </c>
      <c r="AA61" s="113" t="e">
        <f t="shared" ref="AA61:AA70" si="29">Z61/K61</f>
        <v>#DIV/0!</v>
      </c>
      <c r="AB61" s="114" t="str">
        <f t="shared" ref="AB61:AB70" si="30">IF(Z61=K61,IF(K61=0,"","KONIEC KOSZENIA"),K61-Z61)</f>
        <v/>
      </c>
      <c r="AC61" s="115" t="e">
        <f t="shared" ref="AC61:AC69" si="31">IF(AB61="KONIEC KOSZENIA","0%",AB61/K61)</f>
        <v>#VALUE!</v>
      </c>
    </row>
    <row r="62" spans="1:29" ht="86.4" x14ac:dyDescent="0.3">
      <c r="A62" s="108">
        <v>56</v>
      </c>
      <c r="B62" s="110" t="s">
        <v>67</v>
      </c>
      <c r="C62" s="209" t="s">
        <v>164</v>
      </c>
      <c r="D62" s="108" t="s">
        <v>64</v>
      </c>
      <c r="E62" s="116" t="s">
        <v>65</v>
      </c>
      <c r="F62" s="110"/>
      <c r="G62" s="119">
        <v>3</v>
      </c>
      <c r="H62" s="98">
        <v>2</v>
      </c>
      <c r="I62" s="99"/>
      <c r="J62" s="100">
        <f t="shared" si="19"/>
        <v>0</v>
      </c>
      <c r="K62" s="101">
        <f t="shared" si="20"/>
        <v>0</v>
      </c>
      <c r="L62" s="112"/>
      <c r="M62" s="103">
        <f t="shared" si="21"/>
        <v>0</v>
      </c>
      <c r="N62" s="112"/>
      <c r="O62" s="103">
        <f t="shared" si="22"/>
        <v>0</v>
      </c>
      <c r="P62" s="112">
        <v>5</v>
      </c>
      <c r="Q62" s="103">
        <f t="shared" si="23"/>
        <v>0</v>
      </c>
      <c r="R62" s="112"/>
      <c r="S62" s="103">
        <f t="shared" si="24"/>
        <v>0</v>
      </c>
      <c r="T62" s="112"/>
      <c r="U62" s="103">
        <f t="shared" si="25"/>
        <v>0</v>
      </c>
      <c r="V62" s="112"/>
      <c r="W62" s="103">
        <f t="shared" si="26"/>
        <v>0</v>
      </c>
      <c r="X62" s="112"/>
      <c r="Y62" s="103">
        <f t="shared" si="27"/>
        <v>0</v>
      </c>
      <c r="Z62" s="104">
        <f t="shared" si="28"/>
        <v>0</v>
      </c>
      <c r="AA62" s="113" t="e">
        <f t="shared" si="29"/>
        <v>#DIV/0!</v>
      </c>
      <c r="AB62" s="114" t="str">
        <f t="shared" si="30"/>
        <v/>
      </c>
      <c r="AC62" s="115" t="e">
        <f t="shared" si="31"/>
        <v>#VALUE!</v>
      </c>
    </row>
    <row r="63" spans="1:29" ht="86.4" x14ac:dyDescent="0.3">
      <c r="A63" s="108">
        <v>57</v>
      </c>
      <c r="B63" s="110" t="s">
        <v>165</v>
      </c>
      <c r="C63" s="209" t="s">
        <v>166</v>
      </c>
      <c r="D63" s="108" t="s">
        <v>64</v>
      </c>
      <c r="E63" s="116" t="s">
        <v>65</v>
      </c>
      <c r="F63" s="110"/>
      <c r="G63" s="119">
        <v>3</v>
      </c>
      <c r="H63" s="98">
        <v>2</v>
      </c>
      <c r="I63" s="99"/>
      <c r="J63" s="100">
        <f t="shared" si="19"/>
        <v>0</v>
      </c>
      <c r="K63" s="101">
        <f t="shared" si="20"/>
        <v>0</v>
      </c>
      <c r="L63" s="112"/>
      <c r="M63" s="103">
        <f t="shared" si="21"/>
        <v>0</v>
      </c>
      <c r="N63" s="112"/>
      <c r="O63" s="103">
        <f t="shared" si="22"/>
        <v>0</v>
      </c>
      <c r="P63" s="112">
        <v>6</v>
      </c>
      <c r="Q63" s="103">
        <f t="shared" si="23"/>
        <v>0</v>
      </c>
      <c r="R63" s="112"/>
      <c r="S63" s="103">
        <f t="shared" si="24"/>
        <v>0</v>
      </c>
      <c r="T63" s="112"/>
      <c r="U63" s="103">
        <f t="shared" si="25"/>
        <v>0</v>
      </c>
      <c r="V63" s="112"/>
      <c r="W63" s="103">
        <f t="shared" si="26"/>
        <v>0</v>
      </c>
      <c r="X63" s="112"/>
      <c r="Y63" s="103">
        <f t="shared" si="27"/>
        <v>0</v>
      </c>
      <c r="Z63" s="104">
        <f t="shared" si="28"/>
        <v>0</v>
      </c>
      <c r="AA63" s="113" t="e">
        <f t="shared" si="29"/>
        <v>#DIV/0!</v>
      </c>
      <c r="AB63" s="114" t="str">
        <f t="shared" si="30"/>
        <v/>
      </c>
      <c r="AC63" s="115" t="e">
        <f t="shared" si="31"/>
        <v>#VALUE!</v>
      </c>
    </row>
    <row r="64" spans="1:29" ht="86.4" x14ac:dyDescent="0.3">
      <c r="A64" s="108">
        <v>58</v>
      </c>
      <c r="B64" s="110" t="s">
        <v>167</v>
      </c>
      <c r="C64" s="209" t="s">
        <v>117</v>
      </c>
      <c r="D64" s="108" t="s">
        <v>64</v>
      </c>
      <c r="E64" s="116" t="s">
        <v>65</v>
      </c>
      <c r="F64" s="110"/>
      <c r="G64" s="119">
        <v>3</v>
      </c>
      <c r="H64" s="98">
        <v>2</v>
      </c>
      <c r="I64" s="99"/>
      <c r="J64" s="100">
        <f t="shared" si="19"/>
        <v>0</v>
      </c>
      <c r="K64" s="101">
        <f t="shared" si="20"/>
        <v>0</v>
      </c>
      <c r="L64" s="112"/>
      <c r="M64" s="103">
        <f t="shared" si="21"/>
        <v>0</v>
      </c>
      <c r="N64" s="112"/>
      <c r="O64" s="103">
        <f t="shared" si="22"/>
        <v>0</v>
      </c>
      <c r="P64" s="112">
        <v>7</v>
      </c>
      <c r="Q64" s="103">
        <f t="shared" si="23"/>
        <v>0</v>
      </c>
      <c r="R64" s="112"/>
      <c r="S64" s="103">
        <f t="shared" si="24"/>
        <v>0</v>
      </c>
      <c r="T64" s="112"/>
      <c r="U64" s="103">
        <f t="shared" si="25"/>
        <v>0</v>
      </c>
      <c r="V64" s="112"/>
      <c r="W64" s="103">
        <f t="shared" si="26"/>
        <v>0</v>
      </c>
      <c r="X64" s="112"/>
      <c r="Y64" s="103">
        <f t="shared" si="27"/>
        <v>0</v>
      </c>
      <c r="Z64" s="104">
        <f t="shared" si="28"/>
        <v>0</v>
      </c>
      <c r="AA64" s="113" t="e">
        <f t="shared" si="29"/>
        <v>#DIV/0!</v>
      </c>
      <c r="AB64" s="114" t="str">
        <f t="shared" si="30"/>
        <v/>
      </c>
      <c r="AC64" s="115" t="e">
        <f t="shared" si="31"/>
        <v>#VALUE!</v>
      </c>
    </row>
    <row r="65" spans="1:29" ht="86.4" x14ac:dyDescent="0.3">
      <c r="A65" s="108">
        <v>59</v>
      </c>
      <c r="B65" s="110" t="s">
        <v>73</v>
      </c>
      <c r="C65" s="209" t="s">
        <v>168</v>
      </c>
      <c r="D65" s="108" t="s">
        <v>64</v>
      </c>
      <c r="E65" s="116" t="s">
        <v>65</v>
      </c>
      <c r="F65" s="110"/>
      <c r="G65" s="119">
        <v>3</v>
      </c>
      <c r="H65" s="98">
        <v>2</v>
      </c>
      <c r="I65" s="99"/>
      <c r="J65" s="100">
        <f t="shared" si="19"/>
        <v>0</v>
      </c>
      <c r="K65" s="101">
        <f t="shared" si="20"/>
        <v>0</v>
      </c>
      <c r="L65" s="112"/>
      <c r="M65" s="103">
        <f t="shared" si="21"/>
        <v>0</v>
      </c>
      <c r="N65" s="112"/>
      <c r="O65" s="103">
        <f t="shared" si="22"/>
        <v>0</v>
      </c>
      <c r="P65" s="112">
        <v>8</v>
      </c>
      <c r="Q65" s="103">
        <f t="shared" si="23"/>
        <v>0</v>
      </c>
      <c r="R65" s="112"/>
      <c r="S65" s="103">
        <f t="shared" si="24"/>
        <v>0</v>
      </c>
      <c r="T65" s="112"/>
      <c r="U65" s="103">
        <f t="shared" si="25"/>
        <v>0</v>
      </c>
      <c r="V65" s="112"/>
      <c r="W65" s="103">
        <f t="shared" si="26"/>
        <v>0</v>
      </c>
      <c r="X65" s="112"/>
      <c r="Y65" s="103">
        <f t="shared" si="27"/>
        <v>0</v>
      </c>
      <c r="Z65" s="104">
        <f t="shared" si="28"/>
        <v>0</v>
      </c>
      <c r="AA65" s="113" t="e">
        <f t="shared" si="29"/>
        <v>#DIV/0!</v>
      </c>
      <c r="AB65" s="114" t="str">
        <f t="shared" si="30"/>
        <v/>
      </c>
      <c r="AC65" s="115" t="e">
        <f t="shared" si="31"/>
        <v>#VALUE!</v>
      </c>
    </row>
    <row r="66" spans="1:29" ht="86.4" x14ac:dyDescent="0.3">
      <c r="A66" s="108">
        <v>60</v>
      </c>
      <c r="B66" s="110" t="s">
        <v>169</v>
      </c>
      <c r="C66" s="209" t="s">
        <v>170</v>
      </c>
      <c r="D66" s="108" t="s">
        <v>64</v>
      </c>
      <c r="E66" s="116" t="s">
        <v>65</v>
      </c>
      <c r="F66" s="110"/>
      <c r="G66" s="119">
        <v>3</v>
      </c>
      <c r="H66" s="98">
        <v>2</v>
      </c>
      <c r="I66" s="99"/>
      <c r="J66" s="100">
        <f t="shared" si="19"/>
        <v>0</v>
      </c>
      <c r="K66" s="101">
        <f t="shared" si="20"/>
        <v>0</v>
      </c>
      <c r="L66" s="112"/>
      <c r="M66" s="103">
        <f t="shared" si="21"/>
        <v>0</v>
      </c>
      <c r="N66" s="112"/>
      <c r="O66" s="103">
        <f t="shared" si="22"/>
        <v>0</v>
      </c>
      <c r="P66" s="112">
        <v>9</v>
      </c>
      <c r="Q66" s="103">
        <f t="shared" si="23"/>
        <v>0</v>
      </c>
      <c r="R66" s="112"/>
      <c r="S66" s="103">
        <f t="shared" si="24"/>
        <v>0</v>
      </c>
      <c r="T66" s="112"/>
      <c r="U66" s="103">
        <f t="shared" si="25"/>
        <v>0</v>
      </c>
      <c r="V66" s="112"/>
      <c r="W66" s="103">
        <f t="shared" si="26"/>
        <v>0</v>
      </c>
      <c r="X66" s="112"/>
      <c r="Y66" s="103">
        <f t="shared" si="27"/>
        <v>0</v>
      </c>
      <c r="Z66" s="104">
        <f t="shared" si="28"/>
        <v>0</v>
      </c>
      <c r="AA66" s="113" t="e">
        <f t="shared" si="29"/>
        <v>#DIV/0!</v>
      </c>
      <c r="AB66" s="114" t="str">
        <f t="shared" si="30"/>
        <v/>
      </c>
      <c r="AC66" s="115" t="e">
        <f t="shared" si="31"/>
        <v>#VALUE!</v>
      </c>
    </row>
    <row r="67" spans="1:29" ht="86.4" x14ac:dyDescent="0.3">
      <c r="A67" s="108">
        <v>61</v>
      </c>
      <c r="B67" s="110" t="s">
        <v>171</v>
      </c>
      <c r="C67" s="209" t="s">
        <v>172</v>
      </c>
      <c r="D67" s="108" t="s">
        <v>64</v>
      </c>
      <c r="E67" s="116" t="s">
        <v>65</v>
      </c>
      <c r="F67" s="110"/>
      <c r="G67" s="119">
        <v>3</v>
      </c>
      <c r="H67" s="98">
        <v>2</v>
      </c>
      <c r="I67" s="99"/>
      <c r="J67" s="100">
        <f t="shared" si="19"/>
        <v>0</v>
      </c>
      <c r="K67" s="101">
        <f t="shared" si="20"/>
        <v>0</v>
      </c>
      <c r="L67" s="112"/>
      <c r="M67" s="103">
        <f t="shared" si="21"/>
        <v>0</v>
      </c>
      <c r="N67" s="112"/>
      <c r="O67" s="103">
        <f t="shared" si="22"/>
        <v>0</v>
      </c>
      <c r="P67" s="112">
        <v>10</v>
      </c>
      <c r="Q67" s="103">
        <f t="shared" si="23"/>
        <v>0</v>
      </c>
      <c r="R67" s="112"/>
      <c r="S67" s="103">
        <f t="shared" si="24"/>
        <v>0</v>
      </c>
      <c r="T67" s="112"/>
      <c r="U67" s="103">
        <f t="shared" si="25"/>
        <v>0</v>
      </c>
      <c r="V67" s="112"/>
      <c r="W67" s="103">
        <f t="shared" si="26"/>
        <v>0</v>
      </c>
      <c r="X67" s="112"/>
      <c r="Y67" s="103">
        <f t="shared" si="27"/>
        <v>0</v>
      </c>
      <c r="Z67" s="104">
        <f t="shared" si="28"/>
        <v>0</v>
      </c>
      <c r="AA67" s="113" t="e">
        <f t="shared" si="29"/>
        <v>#DIV/0!</v>
      </c>
      <c r="AB67" s="114" t="str">
        <f t="shared" si="30"/>
        <v/>
      </c>
      <c r="AC67" s="115" t="e">
        <f t="shared" si="31"/>
        <v>#VALUE!</v>
      </c>
    </row>
    <row r="68" spans="1:29" ht="86.4" x14ac:dyDescent="0.3">
      <c r="A68" s="108">
        <v>62</v>
      </c>
      <c r="B68" s="110" t="s">
        <v>180</v>
      </c>
      <c r="C68" s="209" t="s">
        <v>173</v>
      </c>
      <c r="D68" s="108" t="s">
        <v>64</v>
      </c>
      <c r="E68" s="116" t="s">
        <v>65</v>
      </c>
      <c r="F68" s="110"/>
      <c r="G68" s="119">
        <v>3</v>
      </c>
      <c r="H68" s="98">
        <v>2</v>
      </c>
      <c r="I68" s="99"/>
      <c r="J68" s="100">
        <f t="shared" si="19"/>
        <v>0</v>
      </c>
      <c r="K68" s="101">
        <f t="shared" si="20"/>
        <v>0</v>
      </c>
      <c r="L68" s="112"/>
      <c r="M68" s="103">
        <f t="shared" si="21"/>
        <v>0</v>
      </c>
      <c r="N68" s="112"/>
      <c r="O68" s="103">
        <f t="shared" si="22"/>
        <v>0</v>
      </c>
      <c r="P68" s="112">
        <v>11</v>
      </c>
      <c r="Q68" s="103">
        <f t="shared" si="23"/>
        <v>0</v>
      </c>
      <c r="R68" s="112"/>
      <c r="S68" s="103">
        <f t="shared" si="24"/>
        <v>0</v>
      </c>
      <c r="T68" s="112"/>
      <c r="U68" s="103">
        <f t="shared" si="25"/>
        <v>0</v>
      </c>
      <c r="V68" s="112"/>
      <c r="W68" s="103">
        <f t="shared" si="26"/>
        <v>0</v>
      </c>
      <c r="X68" s="112"/>
      <c r="Y68" s="103">
        <f t="shared" si="27"/>
        <v>0</v>
      </c>
      <c r="Z68" s="104">
        <f t="shared" si="28"/>
        <v>0</v>
      </c>
      <c r="AA68" s="113" t="e">
        <f t="shared" si="29"/>
        <v>#DIV/0!</v>
      </c>
      <c r="AB68" s="114" t="str">
        <f t="shared" si="30"/>
        <v/>
      </c>
      <c r="AC68" s="115" t="e">
        <f t="shared" si="31"/>
        <v>#VALUE!</v>
      </c>
    </row>
    <row r="69" spans="1:29" ht="86.4" x14ac:dyDescent="0.3">
      <c r="A69" s="108">
        <v>63</v>
      </c>
      <c r="B69" s="110" t="s">
        <v>174</v>
      </c>
      <c r="C69" s="209" t="s">
        <v>175</v>
      </c>
      <c r="D69" s="108" t="s">
        <v>64</v>
      </c>
      <c r="E69" s="116" t="s">
        <v>65</v>
      </c>
      <c r="F69" s="110"/>
      <c r="G69" s="119">
        <v>3</v>
      </c>
      <c r="H69" s="98">
        <v>2</v>
      </c>
      <c r="I69" s="99"/>
      <c r="J69" s="100">
        <f t="shared" si="19"/>
        <v>0</v>
      </c>
      <c r="K69" s="101">
        <f t="shared" si="20"/>
        <v>0</v>
      </c>
      <c r="L69" s="112"/>
      <c r="M69" s="103">
        <f t="shared" si="21"/>
        <v>0</v>
      </c>
      <c r="N69" s="112"/>
      <c r="O69" s="103">
        <f t="shared" si="22"/>
        <v>0</v>
      </c>
      <c r="P69" s="112">
        <v>12</v>
      </c>
      <c r="Q69" s="103">
        <f t="shared" si="23"/>
        <v>0</v>
      </c>
      <c r="R69" s="112"/>
      <c r="S69" s="103">
        <f t="shared" si="24"/>
        <v>0</v>
      </c>
      <c r="T69" s="112"/>
      <c r="U69" s="103">
        <f t="shared" si="25"/>
        <v>0</v>
      </c>
      <c r="V69" s="112"/>
      <c r="W69" s="103">
        <f t="shared" si="26"/>
        <v>0</v>
      </c>
      <c r="X69" s="112"/>
      <c r="Y69" s="103">
        <f t="shared" si="27"/>
        <v>0</v>
      </c>
      <c r="Z69" s="104">
        <f t="shared" si="28"/>
        <v>0</v>
      </c>
      <c r="AA69" s="113" t="e">
        <f t="shared" si="29"/>
        <v>#DIV/0!</v>
      </c>
      <c r="AB69" s="114" t="str">
        <f t="shared" si="30"/>
        <v/>
      </c>
      <c r="AC69" s="115" t="e">
        <f t="shared" si="31"/>
        <v>#VALUE!</v>
      </c>
    </row>
    <row r="70" spans="1:29" ht="87" thickBot="1" x14ac:dyDescent="0.35">
      <c r="A70" s="108">
        <v>64</v>
      </c>
      <c r="B70" s="110" t="s">
        <v>176</v>
      </c>
      <c r="C70" s="209" t="s">
        <v>177</v>
      </c>
      <c r="D70" s="108" t="s">
        <v>64</v>
      </c>
      <c r="E70" s="116" t="s">
        <v>65</v>
      </c>
      <c r="F70" s="110"/>
      <c r="G70" s="119">
        <v>3</v>
      </c>
      <c r="H70" s="98">
        <v>2</v>
      </c>
      <c r="I70" s="99"/>
      <c r="J70" s="100">
        <f t="shared" si="19"/>
        <v>0</v>
      </c>
      <c r="K70" s="101">
        <f t="shared" si="20"/>
        <v>0</v>
      </c>
      <c r="L70" s="112"/>
      <c r="M70" s="103">
        <f t="shared" si="21"/>
        <v>0</v>
      </c>
      <c r="N70" s="112"/>
      <c r="O70" s="103">
        <f t="shared" si="22"/>
        <v>0</v>
      </c>
      <c r="P70" s="112">
        <v>13</v>
      </c>
      <c r="Q70" s="103">
        <f t="shared" si="23"/>
        <v>0</v>
      </c>
      <c r="R70" s="112"/>
      <c r="S70" s="103">
        <f t="shared" si="24"/>
        <v>0</v>
      </c>
      <c r="T70" s="112"/>
      <c r="U70" s="103">
        <f t="shared" si="25"/>
        <v>0</v>
      </c>
      <c r="V70" s="112"/>
      <c r="W70" s="103">
        <f t="shared" si="26"/>
        <v>0</v>
      </c>
      <c r="X70" s="112"/>
      <c r="Y70" s="103">
        <f t="shared" si="27"/>
        <v>0</v>
      </c>
      <c r="Z70" s="104">
        <f t="shared" si="28"/>
        <v>0</v>
      </c>
      <c r="AA70" s="113" t="e">
        <f t="shared" si="29"/>
        <v>#DIV/0!</v>
      </c>
      <c r="AB70" s="114" t="str">
        <f t="shared" si="30"/>
        <v/>
      </c>
      <c r="AC70" s="115" t="e">
        <f>IF(AB70="KONIEC KOSZENIA","0%",AB70/K70)</f>
        <v>#VALUE!</v>
      </c>
    </row>
    <row r="71" spans="1:29" ht="29.4" thickBot="1" x14ac:dyDescent="0.35">
      <c r="A71" s="96"/>
      <c r="B71" s="96"/>
      <c r="C71" s="96"/>
      <c r="D71" s="96"/>
      <c r="E71" s="120"/>
      <c r="F71" s="121" t="s">
        <v>33</v>
      </c>
      <c r="G71" s="122">
        <f>SUM(G6:G70)</f>
        <v>372</v>
      </c>
      <c r="H71" s="123"/>
      <c r="I71" s="124"/>
      <c r="J71" s="125" t="s">
        <v>178</v>
      </c>
      <c r="K71" s="126">
        <f>SUM(K6:K70)</f>
        <v>0</v>
      </c>
      <c r="L71" s="127"/>
      <c r="M71" s="128">
        <f>SUM(M6:M70)</f>
        <v>0</v>
      </c>
      <c r="N71" s="127"/>
      <c r="O71" s="128">
        <f>SUM(O6:O70)</f>
        <v>0</v>
      </c>
      <c r="P71" s="127"/>
      <c r="Q71" s="128">
        <f>SUM(Q6:Q70)</f>
        <v>0</v>
      </c>
      <c r="R71" s="127"/>
      <c r="S71" s="128">
        <f>SUM(S6:S70)</f>
        <v>0</v>
      </c>
      <c r="T71" s="127"/>
      <c r="U71" s="128">
        <f>SUM(U6:U70)</f>
        <v>0</v>
      </c>
      <c r="V71" s="127"/>
      <c r="W71" s="128">
        <f>SUM(W6:W70)</f>
        <v>0</v>
      </c>
      <c r="X71" s="127"/>
      <c r="Y71" s="128">
        <f>SUM(Y6:Y70)</f>
        <v>0</v>
      </c>
      <c r="Z71" s="128">
        <f>SUM(Z6:Z70)</f>
        <v>0</v>
      </c>
      <c r="AA71" s="129" t="e">
        <f>Z71/K71</f>
        <v>#DIV/0!</v>
      </c>
      <c r="AB71" s="130">
        <f>SUM(AB6:AB70)</f>
        <v>0</v>
      </c>
      <c r="AC71" s="131" t="e">
        <f>AB71/K71</f>
        <v>#DIV/0!</v>
      </c>
    </row>
    <row r="72" spans="1:29" x14ac:dyDescent="0.3">
      <c r="A72" s="75"/>
      <c r="B72" s="75"/>
      <c r="C72" s="75"/>
      <c r="D72" s="75"/>
      <c r="E72" s="76"/>
      <c r="F72" s="76"/>
      <c r="G72" s="77"/>
      <c r="H72" s="73"/>
      <c r="I72" s="75"/>
      <c r="J72" s="73"/>
      <c r="K72" s="73"/>
      <c r="L72" s="73"/>
      <c r="M72" s="73"/>
      <c r="N72" s="73"/>
      <c r="O72" s="73"/>
      <c r="P72" s="74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</row>
    <row r="73" spans="1:29" x14ac:dyDescent="0.3">
      <c r="A73" s="75"/>
      <c r="B73" s="75"/>
      <c r="C73" s="75"/>
      <c r="D73" s="23" t="s">
        <v>30</v>
      </c>
      <c r="E73" s="24"/>
      <c r="F73" s="23"/>
      <c r="G73" s="77"/>
      <c r="H73" s="73"/>
      <c r="I73" s="75"/>
      <c r="J73" s="73"/>
      <c r="K73" s="73"/>
      <c r="L73" s="73"/>
      <c r="M73" s="73"/>
      <c r="N73" s="73"/>
      <c r="O73" s="73"/>
      <c r="P73" s="74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</row>
    <row r="74" spans="1:29" x14ac:dyDescent="0.3">
      <c r="A74" s="75"/>
      <c r="B74" s="75"/>
      <c r="C74" s="75"/>
      <c r="D74" s="75"/>
      <c r="E74" s="76"/>
      <c r="F74" s="76"/>
      <c r="G74" s="77"/>
      <c r="H74" s="73"/>
      <c r="I74" s="75"/>
      <c r="J74" s="73"/>
      <c r="K74" s="73"/>
      <c r="L74" s="73"/>
      <c r="M74" s="73"/>
      <c r="N74" s="73"/>
      <c r="O74" s="73"/>
      <c r="P74" s="74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</row>
    <row r="75" spans="1:29" x14ac:dyDescent="0.3">
      <c r="A75" s="75"/>
      <c r="B75" s="75"/>
      <c r="C75" s="75"/>
      <c r="D75" s="75"/>
      <c r="E75" s="76"/>
      <c r="F75" s="76"/>
      <c r="G75" s="77"/>
      <c r="H75" s="73"/>
      <c r="I75" s="75"/>
      <c r="J75" s="73"/>
      <c r="K75" s="73"/>
      <c r="L75" s="73"/>
      <c r="M75" s="73"/>
      <c r="N75" s="73"/>
      <c r="O75" s="73"/>
      <c r="P75" s="74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</row>
    <row r="76" spans="1:29" x14ac:dyDescent="0.3">
      <c r="A76" s="75"/>
      <c r="B76" s="75"/>
      <c r="C76" s="132" t="s">
        <v>31</v>
      </c>
      <c r="D76" s="132"/>
      <c r="E76" s="132"/>
      <c r="F76" s="132"/>
      <c r="G76" s="132"/>
      <c r="H76" s="132"/>
      <c r="I76" s="132"/>
      <c r="J76" s="132"/>
      <c r="K76" s="132"/>
      <c r="L76" s="73"/>
      <c r="M76" s="73"/>
      <c r="N76" s="73"/>
      <c r="O76" s="73"/>
      <c r="P76" s="74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</row>
    <row r="77" spans="1:29" x14ac:dyDescent="0.3">
      <c r="A77" s="75"/>
      <c r="B77" s="75"/>
      <c r="C77" s="132"/>
      <c r="D77" s="132"/>
      <c r="E77" s="132"/>
      <c r="F77" s="132"/>
      <c r="G77" s="132"/>
      <c r="H77" s="132"/>
      <c r="I77" s="132"/>
      <c r="J77" s="132"/>
      <c r="K77" s="132"/>
      <c r="L77" s="73"/>
      <c r="M77" s="73"/>
      <c r="N77" s="73"/>
      <c r="O77" s="73"/>
      <c r="P77" s="74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</row>
    <row r="78" spans="1:29" x14ac:dyDescent="0.3">
      <c r="A78" s="75"/>
      <c r="B78" s="75"/>
      <c r="C78" s="132"/>
      <c r="D78" s="132"/>
      <c r="E78" s="132"/>
      <c r="F78" s="132"/>
      <c r="G78" s="132"/>
      <c r="H78" s="132"/>
      <c r="I78" s="132"/>
      <c r="J78" s="132"/>
      <c r="K78" s="132"/>
      <c r="L78" s="73"/>
      <c r="M78" s="73"/>
      <c r="N78" s="73"/>
      <c r="O78" s="73"/>
      <c r="P78" s="74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</row>
    <row r="79" spans="1:29" x14ac:dyDescent="0.3">
      <c r="A79" s="75"/>
      <c r="B79" s="75"/>
      <c r="C79" s="132"/>
      <c r="D79" s="132"/>
      <c r="E79" s="132"/>
      <c r="F79" s="132"/>
      <c r="G79" s="132"/>
      <c r="H79" s="132"/>
      <c r="I79" s="132"/>
      <c r="J79" s="132"/>
      <c r="K79" s="132"/>
      <c r="L79" s="73"/>
      <c r="M79" s="73"/>
      <c r="N79" s="73"/>
      <c r="O79" s="73"/>
      <c r="P79" s="74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</row>
    <row r="80" spans="1:29" x14ac:dyDescent="0.3">
      <c r="A80" s="75"/>
      <c r="B80" s="75"/>
      <c r="C80" s="132"/>
      <c r="D80" s="132"/>
      <c r="E80" s="132"/>
      <c r="F80" s="132"/>
      <c r="G80" s="132"/>
      <c r="H80" s="132"/>
      <c r="I80" s="132"/>
      <c r="J80" s="132"/>
      <c r="K80" s="132"/>
      <c r="L80" s="73"/>
      <c r="M80" s="73"/>
      <c r="N80" s="73"/>
      <c r="O80" s="73"/>
      <c r="P80" s="74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</row>
    <row r="81" spans="1:29" x14ac:dyDescent="0.3">
      <c r="A81" s="75"/>
      <c r="B81" s="75"/>
      <c r="C81" s="75"/>
      <c r="D81" s="75"/>
      <c r="E81" s="76"/>
      <c r="F81" s="76"/>
      <c r="G81" s="77"/>
      <c r="H81" s="73"/>
      <c r="I81" s="75"/>
      <c r="J81" s="73"/>
      <c r="K81" s="73"/>
      <c r="L81" s="73"/>
      <c r="M81" s="73"/>
      <c r="N81" s="73"/>
      <c r="O81" s="73"/>
      <c r="P81" s="74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</row>
    <row r="82" spans="1:29" x14ac:dyDescent="0.3">
      <c r="A82" s="75"/>
      <c r="B82" s="75"/>
      <c r="C82" s="75"/>
      <c r="D82" s="75"/>
      <c r="E82" s="76"/>
      <c r="F82" s="76"/>
      <c r="G82" s="77"/>
      <c r="H82" s="73"/>
      <c r="I82" s="75"/>
      <c r="J82" s="73"/>
      <c r="K82" s="73"/>
      <c r="L82" s="73"/>
      <c r="M82" s="73"/>
      <c r="N82" s="73"/>
      <c r="O82" s="73"/>
      <c r="P82" s="74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</row>
    <row r="83" spans="1:29" x14ac:dyDescent="0.3">
      <c r="A83" s="75"/>
      <c r="B83" s="75"/>
      <c r="C83" s="75"/>
      <c r="D83" s="75"/>
      <c r="E83" s="76"/>
      <c r="F83" s="78"/>
      <c r="G83" s="77"/>
      <c r="H83" s="73"/>
      <c r="I83" s="75"/>
      <c r="J83" s="73"/>
      <c r="K83" s="73"/>
      <c r="L83" s="73"/>
      <c r="M83" s="73"/>
      <c r="N83" s="73"/>
      <c r="O83" s="73"/>
      <c r="P83" s="74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</row>
    <row r="84" spans="1:29" x14ac:dyDescent="0.3">
      <c r="A84" s="75"/>
      <c r="B84" s="75"/>
      <c r="C84" s="75"/>
      <c r="D84" s="75"/>
      <c r="E84" s="76"/>
      <c r="F84" s="76"/>
      <c r="G84" s="77"/>
      <c r="H84" s="73"/>
      <c r="I84" s="75"/>
      <c r="J84" s="73"/>
      <c r="K84" s="73"/>
      <c r="L84" s="73"/>
      <c r="M84" s="73"/>
      <c r="N84" s="73"/>
      <c r="O84" s="73"/>
      <c r="P84" s="74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</row>
    <row r="85" spans="1:29" x14ac:dyDescent="0.3">
      <c r="A85" s="75"/>
      <c r="B85" s="75"/>
      <c r="C85" s="75"/>
      <c r="D85" s="75"/>
      <c r="E85" s="76"/>
      <c r="F85" s="76"/>
      <c r="G85" s="77"/>
      <c r="H85" s="73"/>
      <c r="I85" s="75"/>
      <c r="J85" s="73"/>
      <c r="K85" s="73"/>
      <c r="L85" s="73"/>
      <c r="M85" s="73"/>
      <c r="N85" s="73"/>
      <c r="O85" s="73"/>
      <c r="P85" s="74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</row>
    <row r="86" spans="1:29" x14ac:dyDescent="0.3">
      <c r="A86" s="75"/>
      <c r="B86" s="75"/>
      <c r="C86" s="75"/>
      <c r="D86" s="75"/>
      <c r="E86" s="76"/>
      <c r="F86" s="76"/>
      <c r="G86" s="77"/>
      <c r="H86" s="73"/>
      <c r="I86" s="75"/>
      <c r="J86" s="73"/>
      <c r="K86" s="73"/>
      <c r="L86" s="73"/>
      <c r="M86" s="73"/>
      <c r="N86" s="73"/>
      <c r="O86" s="73"/>
      <c r="P86" s="74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</row>
    <row r="87" spans="1:29" x14ac:dyDescent="0.3">
      <c r="A87" s="75"/>
      <c r="B87" s="75"/>
      <c r="C87" s="75"/>
      <c r="D87" s="75"/>
      <c r="E87" s="76"/>
      <c r="F87" s="76"/>
      <c r="G87" s="77"/>
      <c r="H87" s="73"/>
      <c r="I87" s="75"/>
      <c r="J87" s="73"/>
      <c r="K87" s="73"/>
      <c r="L87" s="73"/>
      <c r="M87" s="73"/>
      <c r="N87" s="73"/>
      <c r="O87" s="73"/>
      <c r="P87" s="74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</row>
    <row r="88" spans="1:29" x14ac:dyDescent="0.3">
      <c r="A88" s="75"/>
      <c r="B88" s="75"/>
      <c r="C88" s="75"/>
      <c r="D88" s="75"/>
      <c r="E88" s="76"/>
      <c r="F88" s="76"/>
      <c r="G88" s="77"/>
      <c r="H88" s="73"/>
      <c r="I88" s="75"/>
      <c r="J88" s="73"/>
      <c r="K88" s="73"/>
      <c r="L88" s="73"/>
      <c r="M88" s="73"/>
      <c r="N88" s="73"/>
      <c r="O88" s="73"/>
      <c r="P88" s="74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</row>
    <row r="89" spans="1:29" x14ac:dyDescent="0.3">
      <c r="A89" s="75"/>
      <c r="B89" s="75"/>
      <c r="C89" s="75"/>
      <c r="D89" s="75"/>
      <c r="E89" s="76"/>
      <c r="F89" s="76"/>
      <c r="G89" s="77"/>
      <c r="H89" s="73"/>
      <c r="I89" s="75"/>
      <c r="J89" s="73"/>
      <c r="K89" s="73"/>
      <c r="L89" s="73"/>
      <c r="M89" s="73"/>
      <c r="N89" s="73"/>
      <c r="O89" s="73"/>
      <c r="P89" s="74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</row>
    <row r="90" spans="1:29" x14ac:dyDescent="0.3">
      <c r="A90" s="75"/>
      <c r="B90" s="75"/>
      <c r="C90" s="75"/>
      <c r="D90" s="75"/>
      <c r="E90" s="76"/>
      <c r="F90" s="76"/>
      <c r="G90" s="77"/>
      <c r="H90" s="73"/>
      <c r="I90" s="75"/>
      <c r="J90" s="73"/>
      <c r="K90" s="73"/>
      <c r="L90" s="73"/>
      <c r="M90" s="73"/>
      <c r="N90" s="73"/>
      <c r="O90" s="73"/>
      <c r="P90" s="74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</row>
    <row r="91" spans="1:29" x14ac:dyDescent="0.3">
      <c r="A91" s="75"/>
      <c r="B91" s="75"/>
      <c r="C91" s="75"/>
      <c r="D91" s="75"/>
      <c r="E91" s="76"/>
      <c r="F91" s="76"/>
      <c r="G91" s="77"/>
      <c r="H91" s="73"/>
      <c r="I91" s="75"/>
      <c r="J91" s="73"/>
      <c r="K91" s="73"/>
      <c r="L91" s="73"/>
      <c r="M91" s="73"/>
      <c r="N91" s="73"/>
      <c r="O91" s="73"/>
      <c r="P91" s="74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/>
      <c r="AB91" s="73"/>
      <c r="AC91" s="73"/>
    </row>
    <row r="92" spans="1:29" x14ac:dyDescent="0.3">
      <c r="A92" s="75"/>
      <c r="B92" s="75"/>
      <c r="C92" s="75"/>
      <c r="D92" s="75"/>
      <c r="E92" s="76"/>
      <c r="F92" s="76"/>
      <c r="G92" s="77"/>
      <c r="H92" s="73"/>
      <c r="I92" s="75"/>
      <c r="J92" s="73"/>
      <c r="K92" s="73"/>
      <c r="L92" s="73"/>
      <c r="M92" s="73"/>
      <c r="N92" s="73"/>
      <c r="O92" s="73"/>
      <c r="P92" s="74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</row>
    <row r="93" spans="1:29" x14ac:dyDescent="0.3">
      <c r="A93" s="75"/>
      <c r="B93" s="75"/>
      <c r="C93" s="75"/>
      <c r="D93" s="75"/>
      <c r="E93" s="76"/>
      <c r="F93" s="76"/>
      <c r="G93" s="77"/>
      <c r="H93" s="73"/>
      <c r="I93" s="75"/>
      <c r="J93" s="73"/>
      <c r="K93" s="73"/>
      <c r="L93" s="73"/>
      <c r="M93" s="73"/>
      <c r="N93" s="73"/>
      <c r="O93" s="73"/>
      <c r="P93" s="74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  <c r="AB93" s="73"/>
      <c r="AC93" s="73"/>
    </row>
    <row r="94" spans="1:29" x14ac:dyDescent="0.3">
      <c r="A94" s="75"/>
      <c r="B94" s="75"/>
      <c r="C94" s="75"/>
      <c r="D94" s="75"/>
      <c r="E94" s="76"/>
      <c r="F94" s="76"/>
      <c r="G94" s="77"/>
      <c r="H94" s="73"/>
      <c r="I94" s="75"/>
      <c r="J94" s="73"/>
      <c r="K94" s="73"/>
      <c r="L94" s="73"/>
      <c r="M94" s="73"/>
      <c r="N94" s="73"/>
      <c r="O94" s="73"/>
      <c r="P94" s="74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</row>
    <row r="95" spans="1:29" x14ac:dyDescent="0.3">
      <c r="A95" s="75"/>
      <c r="B95" s="75"/>
      <c r="C95" s="75"/>
      <c r="D95" s="75"/>
      <c r="E95" s="76"/>
      <c r="F95" s="76"/>
      <c r="G95" s="77"/>
      <c r="H95" s="73"/>
      <c r="I95" s="75"/>
      <c r="J95" s="73"/>
      <c r="K95" s="73"/>
      <c r="L95" s="73"/>
      <c r="M95" s="73"/>
      <c r="N95" s="73"/>
      <c r="O95" s="73"/>
      <c r="P95" s="74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</row>
    <row r="96" spans="1:29" x14ac:dyDescent="0.3">
      <c r="A96" s="75"/>
      <c r="B96" s="75"/>
      <c r="C96" s="75"/>
      <c r="D96" s="75"/>
      <c r="E96" s="76"/>
      <c r="F96" s="76"/>
      <c r="G96" s="77"/>
      <c r="H96" s="73"/>
      <c r="I96" s="75"/>
      <c r="J96" s="73"/>
      <c r="K96" s="73"/>
      <c r="L96" s="73"/>
      <c r="M96" s="73"/>
      <c r="N96" s="73"/>
      <c r="O96" s="73"/>
      <c r="P96" s="74"/>
      <c r="Q96" s="73"/>
      <c r="R96" s="73"/>
      <c r="S96" s="73"/>
      <c r="T96" s="73"/>
      <c r="U96" s="73"/>
      <c r="V96" s="73"/>
      <c r="W96" s="73"/>
      <c r="X96" s="73"/>
      <c r="Y96" s="73"/>
      <c r="Z96" s="73"/>
      <c r="AA96" s="73"/>
      <c r="AB96" s="73"/>
      <c r="AC96" s="73"/>
    </row>
    <row r="97" spans="1:29" x14ac:dyDescent="0.3">
      <c r="A97" s="75"/>
      <c r="B97" s="75"/>
      <c r="C97" s="75"/>
      <c r="D97" s="75"/>
      <c r="E97" s="76"/>
      <c r="F97" s="76"/>
      <c r="G97" s="77"/>
      <c r="H97" s="73"/>
      <c r="I97" s="75"/>
      <c r="J97" s="73"/>
      <c r="K97" s="73"/>
      <c r="L97" s="73"/>
      <c r="M97" s="73"/>
      <c r="N97" s="73"/>
      <c r="O97" s="73"/>
      <c r="P97" s="74"/>
      <c r="Q97" s="73"/>
      <c r="R97" s="73"/>
      <c r="S97" s="73"/>
      <c r="T97" s="73"/>
      <c r="U97" s="73"/>
      <c r="V97" s="73"/>
      <c r="W97" s="73"/>
      <c r="X97" s="73"/>
      <c r="Y97" s="73"/>
      <c r="Z97" s="73"/>
      <c r="AA97" s="73"/>
      <c r="AB97" s="73"/>
      <c r="AC97" s="73"/>
    </row>
    <row r="98" spans="1:29" x14ac:dyDescent="0.3">
      <c r="A98" s="75"/>
      <c r="B98" s="75"/>
      <c r="C98" s="75"/>
      <c r="D98" s="75"/>
      <c r="E98" s="76"/>
      <c r="F98" s="76"/>
      <c r="G98" s="77"/>
      <c r="H98" s="73"/>
      <c r="I98" s="75"/>
      <c r="J98" s="73"/>
      <c r="K98" s="73"/>
      <c r="L98" s="73"/>
      <c r="M98" s="73"/>
      <c r="N98" s="73"/>
      <c r="O98" s="73"/>
      <c r="P98" s="74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  <c r="AB98" s="73"/>
      <c r="AC98" s="73"/>
    </row>
    <row r="99" spans="1:29" x14ac:dyDescent="0.3">
      <c r="A99" s="75"/>
      <c r="B99" s="75"/>
      <c r="C99" s="75"/>
      <c r="D99" s="75"/>
      <c r="E99" s="76"/>
      <c r="F99" s="76"/>
      <c r="G99" s="77"/>
      <c r="H99" s="73"/>
      <c r="I99" s="75"/>
      <c r="J99" s="73"/>
      <c r="K99" s="73"/>
      <c r="L99" s="73"/>
      <c r="M99" s="73"/>
      <c r="N99" s="73"/>
      <c r="O99" s="73"/>
      <c r="P99" s="74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  <c r="AB99" s="73"/>
      <c r="AC99" s="73"/>
    </row>
    <row r="100" spans="1:29" x14ac:dyDescent="0.3">
      <c r="A100" s="75"/>
      <c r="B100" s="75"/>
      <c r="C100" s="75"/>
      <c r="D100" s="75"/>
      <c r="E100" s="76"/>
      <c r="F100" s="76"/>
      <c r="G100" s="77"/>
      <c r="H100" s="73"/>
      <c r="I100" s="75"/>
      <c r="J100" s="73"/>
      <c r="K100" s="73"/>
      <c r="L100" s="73"/>
      <c r="M100" s="73"/>
      <c r="N100" s="73"/>
      <c r="O100" s="73"/>
      <c r="P100" s="74"/>
      <c r="Q100" s="73"/>
      <c r="R100" s="73"/>
      <c r="S100" s="73"/>
      <c r="T100" s="73"/>
      <c r="U100" s="73"/>
      <c r="V100" s="73"/>
      <c r="W100" s="73"/>
      <c r="X100" s="73"/>
      <c r="Y100" s="73"/>
      <c r="Z100" s="73"/>
      <c r="AA100" s="73"/>
      <c r="AB100" s="73"/>
      <c r="AC100" s="73"/>
    </row>
    <row r="101" spans="1:29" x14ac:dyDescent="0.3">
      <c r="A101" s="75"/>
      <c r="B101" s="75"/>
      <c r="C101" s="75"/>
      <c r="D101" s="75"/>
      <c r="E101" s="76"/>
      <c r="F101" s="76"/>
      <c r="G101" s="77"/>
      <c r="H101" s="73"/>
      <c r="I101" s="75"/>
      <c r="J101" s="73"/>
      <c r="K101" s="73"/>
      <c r="L101" s="73"/>
      <c r="M101" s="73"/>
      <c r="N101" s="73"/>
      <c r="O101" s="73"/>
      <c r="P101" s="74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</row>
    <row r="102" spans="1:29" x14ac:dyDescent="0.3">
      <c r="A102" s="75"/>
      <c r="B102" s="75"/>
      <c r="C102" s="75"/>
      <c r="D102" s="75"/>
      <c r="E102" s="76"/>
      <c r="F102" s="76"/>
      <c r="G102" s="77"/>
      <c r="H102" s="73"/>
      <c r="I102" s="75"/>
      <c r="J102" s="73"/>
      <c r="K102" s="73"/>
      <c r="L102" s="73"/>
      <c r="M102" s="73"/>
      <c r="N102" s="73"/>
      <c r="O102" s="73"/>
      <c r="P102" s="74"/>
      <c r="Q102" s="73"/>
      <c r="R102" s="73"/>
      <c r="S102" s="73"/>
      <c r="T102" s="73"/>
      <c r="U102" s="73"/>
      <c r="V102" s="73"/>
      <c r="W102" s="73"/>
      <c r="X102" s="73"/>
      <c r="Y102" s="73"/>
      <c r="Z102" s="73"/>
      <c r="AA102" s="73"/>
      <c r="AB102" s="73"/>
      <c r="AC102" s="73"/>
    </row>
    <row r="103" spans="1:29" x14ac:dyDescent="0.3">
      <c r="A103" s="75"/>
      <c r="B103" s="75"/>
      <c r="C103" s="75"/>
      <c r="D103" s="75"/>
      <c r="E103" s="76"/>
      <c r="F103" s="76"/>
      <c r="G103" s="77"/>
      <c r="H103" s="73"/>
      <c r="I103" s="75"/>
      <c r="J103" s="73"/>
      <c r="K103" s="73"/>
      <c r="L103" s="73"/>
      <c r="M103" s="73"/>
      <c r="N103" s="73"/>
      <c r="O103" s="73"/>
      <c r="P103" s="74"/>
      <c r="Q103" s="73"/>
      <c r="R103" s="73"/>
      <c r="S103" s="73"/>
      <c r="T103" s="73"/>
      <c r="U103" s="73"/>
      <c r="V103" s="73"/>
      <c r="W103" s="73"/>
      <c r="X103" s="73"/>
      <c r="Y103" s="73"/>
      <c r="Z103" s="73"/>
      <c r="AA103" s="73"/>
      <c r="AB103" s="73"/>
      <c r="AC103" s="73"/>
    </row>
    <row r="104" spans="1:29" x14ac:dyDescent="0.3">
      <c r="A104" s="75"/>
      <c r="B104" s="75"/>
      <c r="C104" s="75"/>
      <c r="D104" s="75"/>
      <c r="E104" s="76"/>
      <c r="F104" s="76"/>
      <c r="G104" s="77"/>
      <c r="H104" s="73"/>
      <c r="I104" s="75"/>
      <c r="J104" s="73"/>
      <c r="K104" s="73"/>
      <c r="L104" s="73"/>
      <c r="M104" s="73"/>
      <c r="N104" s="73"/>
      <c r="O104" s="73"/>
      <c r="P104" s="74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</row>
    <row r="105" spans="1:29" x14ac:dyDescent="0.3">
      <c r="A105" s="75"/>
      <c r="B105" s="75"/>
      <c r="C105" s="75"/>
      <c r="D105" s="75"/>
      <c r="E105" s="76"/>
      <c r="F105" s="76"/>
      <c r="G105" s="77"/>
      <c r="H105" s="73"/>
      <c r="I105" s="75"/>
      <c r="J105" s="73"/>
      <c r="K105" s="73"/>
      <c r="L105" s="73"/>
      <c r="M105" s="73"/>
      <c r="N105" s="73"/>
      <c r="O105" s="73"/>
      <c r="P105" s="74"/>
      <c r="Q105" s="73"/>
      <c r="R105" s="73"/>
      <c r="S105" s="73"/>
      <c r="T105" s="73"/>
      <c r="U105" s="73"/>
      <c r="V105" s="73"/>
      <c r="W105" s="73"/>
      <c r="X105" s="73"/>
      <c r="Y105" s="73"/>
      <c r="Z105" s="73"/>
      <c r="AA105" s="73"/>
      <c r="AB105" s="73"/>
      <c r="AC105" s="73"/>
    </row>
    <row r="106" spans="1:29" x14ac:dyDescent="0.3">
      <c r="A106" s="75"/>
      <c r="B106" s="75"/>
      <c r="C106" s="75"/>
      <c r="D106" s="75"/>
      <c r="E106" s="76"/>
      <c r="F106" s="76"/>
      <c r="G106" s="77"/>
      <c r="H106" s="73"/>
      <c r="I106" s="75"/>
      <c r="J106" s="73"/>
      <c r="K106" s="73"/>
      <c r="L106" s="73"/>
      <c r="M106" s="73"/>
      <c r="N106" s="73"/>
      <c r="O106" s="73"/>
      <c r="P106" s="74"/>
      <c r="Q106" s="73"/>
      <c r="R106" s="73"/>
      <c r="S106" s="73"/>
      <c r="T106" s="73"/>
      <c r="U106" s="73"/>
      <c r="V106" s="73"/>
      <c r="W106" s="73"/>
      <c r="X106" s="73"/>
      <c r="Y106" s="73"/>
      <c r="Z106" s="73"/>
      <c r="AA106" s="73"/>
      <c r="AB106" s="73"/>
      <c r="AC106" s="73"/>
    </row>
    <row r="107" spans="1:29" x14ac:dyDescent="0.3">
      <c r="A107" s="75"/>
      <c r="B107" s="75"/>
      <c r="C107" s="75"/>
      <c r="D107" s="75"/>
      <c r="E107" s="76"/>
      <c r="F107" s="76"/>
      <c r="G107" s="77"/>
      <c r="H107" s="73"/>
      <c r="I107" s="75"/>
      <c r="J107" s="73"/>
      <c r="K107" s="73"/>
      <c r="L107" s="73"/>
      <c r="M107" s="73"/>
      <c r="N107" s="73"/>
      <c r="O107" s="73"/>
      <c r="P107" s="74"/>
      <c r="Q107" s="73"/>
      <c r="R107" s="73"/>
      <c r="S107" s="73"/>
      <c r="T107" s="73"/>
      <c r="U107" s="73"/>
      <c r="V107" s="73"/>
      <c r="W107" s="73"/>
      <c r="X107" s="73"/>
      <c r="Y107" s="73"/>
      <c r="Z107" s="73"/>
      <c r="AA107" s="73"/>
      <c r="AB107" s="73"/>
      <c r="AC107" s="73"/>
    </row>
    <row r="108" spans="1:29" x14ac:dyDescent="0.3">
      <c r="A108" s="75"/>
      <c r="B108" s="75"/>
      <c r="C108" s="75"/>
      <c r="D108" s="75"/>
      <c r="E108" s="76"/>
      <c r="F108" s="76"/>
      <c r="G108" s="77"/>
      <c r="H108" s="73"/>
      <c r="I108" s="75"/>
      <c r="J108" s="73"/>
      <c r="K108" s="73"/>
      <c r="L108" s="73"/>
      <c r="M108" s="73"/>
      <c r="N108" s="73"/>
      <c r="O108" s="73"/>
      <c r="P108" s="74"/>
      <c r="Q108" s="73"/>
      <c r="R108" s="73"/>
      <c r="S108" s="73"/>
      <c r="T108" s="73"/>
      <c r="U108" s="73"/>
      <c r="V108" s="73"/>
      <c r="W108" s="73"/>
      <c r="X108" s="73"/>
      <c r="Y108" s="73"/>
      <c r="Z108" s="73"/>
      <c r="AA108" s="73"/>
      <c r="AB108" s="73"/>
      <c r="AC108" s="73"/>
    </row>
    <row r="109" spans="1:29" x14ac:dyDescent="0.3">
      <c r="A109" s="75"/>
      <c r="B109" s="75"/>
      <c r="C109" s="75"/>
      <c r="D109" s="75"/>
      <c r="E109" s="76"/>
      <c r="F109" s="76"/>
      <c r="G109" s="77"/>
      <c r="H109" s="73"/>
      <c r="I109" s="75"/>
      <c r="J109" s="73"/>
      <c r="K109" s="73"/>
      <c r="L109" s="73"/>
      <c r="M109" s="73"/>
      <c r="N109" s="73"/>
      <c r="O109" s="73"/>
      <c r="P109" s="74"/>
      <c r="Q109" s="73"/>
      <c r="R109" s="73"/>
      <c r="S109" s="73"/>
      <c r="T109" s="73"/>
      <c r="U109" s="73"/>
      <c r="V109" s="73"/>
      <c r="W109" s="73"/>
      <c r="X109" s="73"/>
      <c r="Y109" s="73"/>
      <c r="Z109" s="73"/>
      <c r="AA109" s="73"/>
      <c r="AB109" s="73"/>
      <c r="AC109" s="73"/>
    </row>
    <row r="110" spans="1:29" x14ac:dyDescent="0.3">
      <c r="A110" s="75"/>
      <c r="B110" s="75"/>
      <c r="C110" s="75"/>
      <c r="D110" s="75"/>
      <c r="E110" s="76"/>
      <c r="F110" s="76"/>
      <c r="G110" s="77"/>
      <c r="H110" s="73"/>
      <c r="I110" s="75"/>
      <c r="J110" s="73"/>
      <c r="K110" s="73"/>
      <c r="L110" s="73"/>
      <c r="M110" s="73"/>
      <c r="N110" s="73"/>
      <c r="O110" s="73"/>
      <c r="P110" s="74"/>
      <c r="Q110" s="73"/>
      <c r="R110" s="73"/>
      <c r="S110" s="73"/>
      <c r="T110" s="73"/>
      <c r="U110" s="73"/>
      <c r="V110" s="73"/>
      <c r="W110" s="73"/>
      <c r="X110" s="73"/>
      <c r="Y110" s="73"/>
      <c r="Z110" s="73"/>
      <c r="AA110" s="73"/>
      <c r="AB110" s="73"/>
      <c r="AC110" s="73"/>
    </row>
    <row r="111" spans="1:29" x14ac:dyDescent="0.3">
      <c r="A111" s="75"/>
      <c r="B111" s="75"/>
      <c r="C111" s="75"/>
      <c r="D111" s="75"/>
      <c r="E111" s="76"/>
      <c r="F111" s="76"/>
      <c r="G111" s="77"/>
      <c r="H111" s="73"/>
      <c r="I111" s="75"/>
      <c r="J111" s="73"/>
      <c r="K111" s="73"/>
      <c r="L111" s="73"/>
      <c r="M111" s="73"/>
      <c r="N111" s="73"/>
      <c r="O111" s="73"/>
      <c r="P111" s="74"/>
      <c r="Q111" s="73"/>
      <c r="R111" s="73"/>
      <c r="S111" s="73"/>
      <c r="T111" s="73"/>
      <c r="U111" s="73"/>
      <c r="V111" s="73"/>
      <c r="W111" s="73"/>
      <c r="X111" s="73"/>
      <c r="Y111" s="73"/>
      <c r="Z111" s="73"/>
      <c r="AA111" s="73"/>
      <c r="AB111" s="73"/>
      <c r="AC111" s="73"/>
    </row>
    <row r="112" spans="1:29" x14ac:dyDescent="0.3">
      <c r="A112" s="75"/>
      <c r="B112" s="75"/>
      <c r="C112" s="75"/>
      <c r="D112" s="75"/>
      <c r="E112" s="76"/>
      <c r="F112" s="76"/>
      <c r="G112" s="77"/>
      <c r="H112" s="73"/>
      <c r="I112" s="75"/>
      <c r="J112" s="73"/>
      <c r="K112" s="73"/>
      <c r="L112" s="73"/>
      <c r="M112" s="73"/>
      <c r="N112" s="73"/>
      <c r="O112" s="73"/>
      <c r="P112" s="74"/>
      <c r="Q112" s="73"/>
      <c r="R112" s="73"/>
      <c r="S112" s="73"/>
      <c r="T112" s="73"/>
      <c r="U112" s="73"/>
      <c r="V112" s="73"/>
      <c r="W112" s="73"/>
      <c r="X112" s="73"/>
      <c r="Y112" s="73"/>
      <c r="Z112" s="73"/>
      <c r="AA112" s="73"/>
      <c r="AB112" s="73"/>
      <c r="AC112" s="73"/>
    </row>
    <row r="113" spans="1:29" x14ac:dyDescent="0.3">
      <c r="A113" s="75"/>
      <c r="B113" s="75"/>
      <c r="C113" s="75"/>
      <c r="D113" s="75"/>
      <c r="E113" s="76"/>
      <c r="F113" s="76"/>
      <c r="G113" s="77"/>
      <c r="H113" s="73"/>
      <c r="I113" s="75"/>
      <c r="J113" s="73"/>
      <c r="K113" s="73"/>
      <c r="L113" s="73"/>
      <c r="M113" s="73"/>
      <c r="N113" s="73"/>
      <c r="O113" s="73"/>
      <c r="P113" s="74"/>
      <c r="Q113" s="73"/>
      <c r="R113" s="73"/>
      <c r="S113" s="73"/>
      <c r="T113" s="73"/>
      <c r="U113" s="73"/>
      <c r="V113" s="73"/>
      <c r="W113" s="73"/>
      <c r="X113" s="73"/>
      <c r="Y113" s="73"/>
      <c r="Z113" s="73"/>
      <c r="AA113" s="73"/>
      <c r="AB113" s="73"/>
      <c r="AC113" s="73"/>
    </row>
    <row r="114" spans="1:29" x14ac:dyDescent="0.3">
      <c r="A114" s="75"/>
      <c r="B114" s="75"/>
      <c r="C114" s="75"/>
      <c r="D114" s="75"/>
      <c r="E114" s="76"/>
      <c r="F114" s="76"/>
      <c r="G114" s="77"/>
      <c r="H114" s="73"/>
      <c r="I114" s="75"/>
      <c r="J114" s="73"/>
      <c r="K114" s="73"/>
      <c r="L114" s="73"/>
      <c r="M114" s="73"/>
      <c r="N114" s="73"/>
      <c r="O114" s="73"/>
      <c r="P114" s="74"/>
      <c r="Q114" s="73"/>
      <c r="R114" s="73"/>
      <c r="S114" s="73"/>
      <c r="T114" s="73"/>
      <c r="U114" s="73"/>
      <c r="V114" s="73"/>
      <c r="W114" s="73"/>
      <c r="X114" s="73"/>
      <c r="Y114" s="73"/>
      <c r="Z114" s="73"/>
      <c r="AA114" s="73"/>
      <c r="AB114" s="73"/>
      <c r="AC114" s="73"/>
    </row>
    <row r="115" spans="1:29" x14ac:dyDescent="0.3">
      <c r="A115" s="75"/>
      <c r="B115" s="75"/>
      <c r="C115" s="75"/>
      <c r="D115" s="75"/>
      <c r="E115" s="76"/>
      <c r="F115" s="76"/>
      <c r="G115" s="77"/>
      <c r="H115" s="73"/>
      <c r="I115" s="75"/>
      <c r="J115" s="73"/>
      <c r="K115" s="73"/>
      <c r="L115" s="73"/>
      <c r="M115" s="73"/>
      <c r="N115" s="73"/>
      <c r="O115" s="73"/>
      <c r="P115" s="74"/>
      <c r="Q115" s="73"/>
      <c r="R115" s="73"/>
      <c r="S115" s="73"/>
      <c r="T115" s="73"/>
      <c r="U115" s="73"/>
      <c r="V115" s="73"/>
      <c r="W115" s="73"/>
      <c r="X115" s="73"/>
      <c r="Y115" s="73"/>
      <c r="Z115" s="73"/>
      <c r="AA115" s="73"/>
      <c r="AB115" s="73"/>
      <c r="AC115" s="73"/>
    </row>
    <row r="116" spans="1:29" x14ac:dyDescent="0.3">
      <c r="A116" s="75"/>
      <c r="B116" s="75"/>
      <c r="C116" s="75"/>
      <c r="D116" s="75"/>
      <c r="E116" s="76"/>
      <c r="F116" s="76"/>
      <c r="G116" s="77"/>
      <c r="H116" s="73"/>
      <c r="I116" s="75"/>
      <c r="J116" s="73"/>
      <c r="K116" s="73"/>
      <c r="L116" s="73"/>
      <c r="M116" s="73"/>
      <c r="N116" s="73"/>
      <c r="O116" s="73"/>
      <c r="P116" s="74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</row>
    <row r="117" spans="1:29" x14ac:dyDescent="0.3">
      <c r="A117" s="75"/>
      <c r="B117" s="75"/>
      <c r="C117" s="75"/>
      <c r="D117" s="75"/>
      <c r="E117" s="76"/>
      <c r="F117" s="76"/>
      <c r="G117" s="77"/>
      <c r="H117" s="73"/>
      <c r="I117" s="75"/>
      <c r="J117" s="73"/>
      <c r="K117" s="73"/>
      <c r="L117" s="73"/>
      <c r="M117" s="73"/>
      <c r="N117" s="73"/>
      <c r="O117" s="73"/>
      <c r="P117" s="74"/>
      <c r="Q117" s="73"/>
      <c r="R117" s="73"/>
      <c r="S117" s="73"/>
      <c r="T117" s="73"/>
      <c r="U117" s="73"/>
      <c r="V117" s="73"/>
      <c r="W117" s="73"/>
      <c r="X117" s="73"/>
      <c r="Y117" s="73"/>
      <c r="Z117" s="73"/>
      <c r="AA117" s="73"/>
      <c r="AB117" s="73"/>
      <c r="AC117" s="73"/>
    </row>
    <row r="118" spans="1:29" x14ac:dyDescent="0.3">
      <c r="A118" s="75"/>
      <c r="B118" s="75"/>
      <c r="C118" s="75"/>
      <c r="D118" s="75"/>
      <c r="E118" s="76"/>
      <c r="F118" s="76"/>
      <c r="G118" s="77"/>
      <c r="H118" s="73"/>
      <c r="I118" s="75"/>
      <c r="J118" s="73"/>
      <c r="K118" s="73"/>
      <c r="L118" s="73"/>
      <c r="M118" s="73"/>
      <c r="N118" s="73"/>
      <c r="O118" s="73"/>
      <c r="P118" s="74"/>
      <c r="Q118" s="73"/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</row>
    <row r="119" spans="1:29" x14ac:dyDescent="0.3">
      <c r="A119" s="75"/>
      <c r="B119" s="75"/>
      <c r="C119" s="75"/>
      <c r="D119" s="75"/>
      <c r="E119" s="76"/>
      <c r="F119" s="76"/>
      <c r="G119" s="77"/>
      <c r="H119" s="73"/>
      <c r="I119" s="75"/>
      <c r="J119" s="73"/>
      <c r="K119" s="73"/>
      <c r="L119" s="73"/>
      <c r="M119" s="73"/>
      <c r="N119" s="73"/>
      <c r="O119" s="73"/>
      <c r="P119" s="74"/>
      <c r="Q119" s="73"/>
      <c r="R119" s="73"/>
      <c r="S119" s="73"/>
      <c r="T119" s="73"/>
      <c r="U119" s="73"/>
      <c r="V119" s="73"/>
      <c r="W119" s="73"/>
      <c r="X119" s="73"/>
      <c r="Y119" s="73"/>
      <c r="Z119" s="73"/>
      <c r="AA119" s="73"/>
      <c r="AB119" s="73"/>
      <c r="AC119" s="73"/>
    </row>
    <row r="120" spans="1:29" x14ac:dyDescent="0.3">
      <c r="A120" s="75"/>
      <c r="B120" s="75"/>
      <c r="C120" s="75"/>
      <c r="D120" s="75"/>
      <c r="E120" s="76"/>
      <c r="F120" s="76"/>
      <c r="G120" s="77"/>
      <c r="H120" s="73"/>
      <c r="I120" s="75"/>
      <c r="J120" s="73"/>
      <c r="K120" s="73"/>
      <c r="L120" s="73"/>
      <c r="M120" s="73"/>
      <c r="N120" s="73"/>
      <c r="O120" s="73"/>
      <c r="P120" s="74"/>
      <c r="Q120" s="73"/>
      <c r="R120" s="73"/>
      <c r="S120" s="73"/>
      <c r="T120" s="73"/>
      <c r="U120" s="73"/>
      <c r="V120" s="73"/>
      <c r="W120" s="73"/>
      <c r="X120" s="73"/>
      <c r="Y120" s="73"/>
      <c r="Z120" s="73"/>
      <c r="AA120" s="73"/>
      <c r="AB120" s="73"/>
      <c r="AC120" s="73"/>
    </row>
    <row r="121" spans="1:29" x14ac:dyDescent="0.3">
      <c r="A121" s="75"/>
      <c r="B121" s="75"/>
      <c r="C121" s="75"/>
      <c r="D121" s="75"/>
      <c r="E121" s="76"/>
      <c r="F121" s="76"/>
      <c r="G121" s="77"/>
      <c r="H121" s="73"/>
      <c r="I121" s="75"/>
      <c r="J121" s="73"/>
      <c r="K121" s="73"/>
      <c r="L121" s="73"/>
      <c r="M121" s="73"/>
      <c r="N121" s="73"/>
      <c r="O121" s="73"/>
      <c r="P121" s="74"/>
      <c r="Q121" s="73"/>
      <c r="R121" s="73"/>
      <c r="S121" s="73"/>
      <c r="T121" s="73"/>
      <c r="U121" s="73"/>
      <c r="V121" s="73"/>
      <c r="W121" s="73"/>
      <c r="X121" s="73"/>
      <c r="Y121" s="73"/>
      <c r="Z121" s="73"/>
      <c r="AA121" s="73"/>
      <c r="AB121" s="73"/>
      <c r="AC121" s="73"/>
    </row>
    <row r="122" spans="1:29" x14ac:dyDescent="0.3">
      <c r="A122" s="75"/>
      <c r="B122" s="75"/>
      <c r="C122" s="75"/>
      <c r="D122" s="75"/>
      <c r="E122" s="76"/>
      <c r="F122" s="76"/>
      <c r="G122" s="77"/>
      <c r="H122" s="73"/>
      <c r="I122" s="75"/>
      <c r="J122" s="73"/>
      <c r="K122" s="73"/>
      <c r="L122" s="73"/>
      <c r="M122" s="73"/>
      <c r="N122" s="73"/>
      <c r="O122" s="73"/>
      <c r="P122" s="74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  <c r="AB122" s="73"/>
      <c r="AC122" s="73"/>
    </row>
    <row r="123" spans="1:29" x14ac:dyDescent="0.3">
      <c r="A123" s="75"/>
      <c r="B123" s="75"/>
      <c r="C123" s="75"/>
      <c r="D123" s="75"/>
      <c r="E123" s="76"/>
      <c r="F123" s="76"/>
      <c r="G123" s="77"/>
      <c r="H123" s="73"/>
      <c r="I123" s="75"/>
      <c r="J123" s="73"/>
      <c r="K123" s="73"/>
      <c r="L123" s="73"/>
      <c r="M123" s="73"/>
      <c r="N123" s="73"/>
      <c r="O123" s="73"/>
      <c r="P123" s="74"/>
      <c r="Q123" s="73"/>
      <c r="R123" s="73"/>
      <c r="S123" s="73"/>
      <c r="T123" s="73"/>
      <c r="U123" s="73"/>
      <c r="V123" s="73"/>
      <c r="W123" s="73"/>
      <c r="X123" s="73"/>
      <c r="Y123" s="73"/>
      <c r="Z123" s="73"/>
      <c r="AA123" s="73"/>
      <c r="AB123" s="73"/>
      <c r="AC123" s="73"/>
    </row>
    <row r="124" spans="1:29" x14ac:dyDescent="0.3">
      <c r="A124" s="75"/>
      <c r="B124" s="75"/>
      <c r="C124" s="75"/>
      <c r="D124" s="75"/>
      <c r="E124" s="76"/>
      <c r="F124" s="76"/>
      <c r="G124" s="77"/>
      <c r="H124" s="73"/>
      <c r="I124" s="75"/>
      <c r="J124" s="73"/>
      <c r="K124" s="73"/>
      <c r="L124" s="73"/>
      <c r="M124" s="73"/>
      <c r="N124" s="73"/>
      <c r="O124" s="73"/>
      <c r="P124" s="74"/>
      <c r="Q124" s="73"/>
      <c r="R124" s="73"/>
      <c r="S124" s="73"/>
      <c r="T124" s="73"/>
      <c r="U124" s="73"/>
      <c r="V124" s="73"/>
      <c r="W124" s="73"/>
      <c r="X124" s="73"/>
      <c r="Y124" s="73"/>
      <c r="Z124" s="73"/>
      <c r="AA124" s="73"/>
      <c r="AB124" s="73"/>
      <c r="AC124" s="73"/>
    </row>
    <row r="125" spans="1:29" x14ac:dyDescent="0.3">
      <c r="A125" s="75"/>
      <c r="B125" s="75"/>
      <c r="C125" s="75"/>
      <c r="D125" s="75"/>
      <c r="E125" s="76"/>
      <c r="F125" s="76"/>
      <c r="G125" s="77"/>
      <c r="H125" s="73"/>
      <c r="I125" s="75"/>
      <c r="J125" s="73"/>
      <c r="K125" s="73"/>
      <c r="L125" s="73"/>
      <c r="M125" s="73"/>
      <c r="N125" s="73"/>
      <c r="O125" s="73"/>
      <c r="P125" s="74"/>
      <c r="Q125" s="73"/>
      <c r="R125" s="73"/>
      <c r="S125" s="73"/>
      <c r="T125" s="73"/>
      <c r="U125" s="73"/>
      <c r="V125" s="73"/>
      <c r="W125" s="73"/>
      <c r="X125" s="73"/>
      <c r="Y125" s="73"/>
      <c r="Z125" s="73"/>
      <c r="AA125" s="73"/>
      <c r="AB125" s="73"/>
      <c r="AC125" s="73"/>
    </row>
    <row r="126" spans="1:29" x14ac:dyDescent="0.3">
      <c r="A126" s="75"/>
      <c r="B126" s="75"/>
      <c r="C126" s="75"/>
      <c r="D126" s="75"/>
      <c r="E126" s="76"/>
      <c r="F126" s="76"/>
      <c r="G126" s="77"/>
      <c r="H126" s="73"/>
      <c r="I126" s="75"/>
      <c r="J126" s="73"/>
      <c r="K126" s="73"/>
      <c r="L126" s="73"/>
      <c r="M126" s="73"/>
      <c r="N126" s="73"/>
      <c r="O126" s="73"/>
      <c r="P126" s="74"/>
      <c r="Q126" s="73"/>
      <c r="R126" s="73"/>
      <c r="S126" s="73"/>
      <c r="T126" s="73"/>
      <c r="U126" s="73"/>
      <c r="V126" s="73"/>
      <c r="W126" s="73"/>
      <c r="X126" s="73"/>
      <c r="Y126" s="73"/>
      <c r="Z126" s="73"/>
      <c r="AA126" s="73"/>
      <c r="AB126" s="73"/>
      <c r="AC126" s="73"/>
    </row>
    <row r="127" spans="1:29" x14ac:dyDescent="0.3">
      <c r="A127" s="75"/>
      <c r="B127" s="75"/>
      <c r="C127" s="75"/>
      <c r="D127" s="75"/>
      <c r="E127" s="76"/>
      <c r="F127" s="76"/>
      <c r="G127" s="77"/>
      <c r="H127" s="73"/>
      <c r="I127" s="75"/>
      <c r="J127" s="73"/>
      <c r="K127" s="73"/>
      <c r="L127" s="73"/>
      <c r="M127" s="73"/>
      <c r="N127" s="73"/>
      <c r="O127" s="73"/>
      <c r="P127" s="74"/>
      <c r="Q127" s="73"/>
      <c r="R127" s="73"/>
      <c r="S127" s="73"/>
      <c r="T127" s="73"/>
      <c r="U127" s="73"/>
      <c r="V127" s="73"/>
      <c r="W127" s="73"/>
      <c r="X127" s="73"/>
      <c r="Y127" s="73"/>
      <c r="Z127" s="73"/>
      <c r="AA127" s="73"/>
      <c r="AB127" s="73"/>
      <c r="AC127" s="73"/>
    </row>
    <row r="128" spans="1:29" x14ac:dyDescent="0.3">
      <c r="A128" s="75"/>
      <c r="B128" s="75"/>
      <c r="C128" s="75"/>
      <c r="D128" s="75"/>
      <c r="E128" s="76"/>
      <c r="F128" s="76"/>
      <c r="G128" s="77"/>
      <c r="H128" s="73"/>
      <c r="I128" s="75"/>
      <c r="J128" s="73"/>
      <c r="K128" s="73"/>
      <c r="L128" s="73"/>
      <c r="M128" s="73"/>
      <c r="N128" s="73"/>
      <c r="O128" s="73"/>
      <c r="P128" s="74"/>
      <c r="Q128" s="73"/>
      <c r="R128" s="73"/>
      <c r="S128" s="73"/>
      <c r="T128" s="73"/>
      <c r="U128" s="73"/>
      <c r="V128" s="73"/>
      <c r="W128" s="73"/>
      <c r="X128" s="73"/>
      <c r="Y128" s="73"/>
      <c r="Z128" s="73"/>
      <c r="AA128" s="73"/>
      <c r="AB128" s="73"/>
      <c r="AC128" s="73"/>
    </row>
    <row r="129" spans="1:29" x14ac:dyDescent="0.3">
      <c r="A129" s="75"/>
      <c r="B129" s="75"/>
      <c r="C129" s="75"/>
      <c r="D129" s="75"/>
      <c r="E129" s="76"/>
      <c r="F129" s="76"/>
      <c r="G129" s="77"/>
      <c r="H129" s="73"/>
      <c r="I129" s="75"/>
      <c r="J129" s="73"/>
      <c r="K129" s="73"/>
      <c r="L129" s="73"/>
      <c r="M129" s="73"/>
      <c r="N129" s="73"/>
      <c r="O129" s="73"/>
      <c r="P129" s="74"/>
      <c r="Q129" s="73"/>
      <c r="R129" s="73"/>
      <c r="S129" s="73"/>
      <c r="T129" s="73"/>
      <c r="U129" s="73"/>
      <c r="V129" s="73"/>
      <c r="W129" s="73"/>
      <c r="X129" s="73"/>
      <c r="Y129" s="73"/>
      <c r="Z129" s="73"/>
      <c r="AA129" s="73"/>
      <c r="AB129" s="73"/>
      <c r="AC129" s="73"/>
    </row>
    <row r="130" spans="1:29" x14ac:dyDescent="0.3">
      <c r="A130" s="75"/>
      <c r="B130" s="75"/>
      <c r="C130" s="75"/>
      <c r="D130" s="75"/>
      <c r="E130" s="76"/>
      <c r="F130" s="76"/>
      <c r="G130" s="77"/>
      <c r="H130" s="73"/>
      <c r="I130" s="75"/>
      <c r="J130" s="73"/>
      <c r="K130" s="73"/>
      <c r="L130" s="73"/>
      <c r="M130" s="73"/>
      <c r="N130" s="73"/>
      <c r="O130" s="73"/>
      <c r="P130" s="74"/>
      <c r="Q130" s="73"/>
      <c r="R130" s="73"/>
      <c r="S130" s="73"/>
      <c r="T130" s="73"/>
      <c r="U130" s="73"/>
      <c r="V130" s="73"/>
      <c r="W130" s="73"/>
      <c r="X130" s="73"/>
      <c r="Y130" s="73"/>
      <c r="Z130" s="73"/>
      <c r="AA130" s="73"/>
      <c r="AB130" s="73"/>
      <c r="AC130" s="73"/>
    </row>
    <row r="131" spans="1:29" x14ac:dyDescent="0.3">
      <c r="A131" s="75"/>
      <c r="B131" s="75"/>
      <c r="C131" s="75"/>
      <c r="D131" s="75"/>
      <c r="E131" s="76"/>
      <c r="F131" s="76"/>
      <c r="G131" s="77"/>
      <c r="H131" s="73"/>
      <c r="I131" s="75"/>
      <c r="J131" s="73"/>
      <c r="K131" s="73"/>
      <c r="L131" s="73"/>
      <c r="M131" s="73"/>
      <c r="N131" s="73"/>
      <c r="O131" s="73"/>
      <c r="P131" s="74"/>
      <c r="Q131" s="73"/>
      <c r="R131" s="73"/>
      <c r="S131" s="73"/>
      <c r="T131" s="73"/>
      <c r="U131" s="73"/>
      <c r="V131" s="73"/>
      <c r="W131" s="73"/>
      <c r="X131" s="73"/>
      <c r="Y131" s="73"/>
      <c r="Z131" s="73"/>
      <c r="AA131" s="73"/>
      <c r="AB131" s="73"/>
      <c r="AC131" s="73"/>
    </row>
    <row r="132" spans="1:29" x14ac:dyDescent="0.3">
      <c r="A132" s="75"/>
      <c r="B132" s="75"/>
      <c r="C132" s="75"/>
      <c r="D132" s="75"/>
      <c r="E132" s="76"/>
      <c r="F132" s="76"/>
      <c r="G132" s="77"/>
      <c r="H132" s="73"/>
      <c r="I132" s="75"/>
      <c r="J132" s="73"/>
      <c r="K132" s="73"/>
      <c r="L132" s="73"/>
      <c r="M132" s="73"/>
      <c r="N132" s="73"/>
      <c r="O132" s="73"/>
      <c r="P132" s="74"/>
      <c r="Q132" s="73"/>
      <c r="R132" s="73"/>
      <c r="S132" s="73"/>
      <c r="T132" s="73"/>
      <c r="U132" s="73"/>
      <c r="V132" s="73"/>
      <c r="W132" s="73"/>
      <c r="X132" s="73"/>
      <c r="Y132" s="73"/>
      <c r="Z132" s="73"/>
      <c r="AA132" s="73"/>
      <c r="AB132" s="73"/>
      <c r="AC132" s="73"/>
    </row>
    <row r="133" spans="1:29" x14ac:dyDescent="0.3">
      <c r="A133" s="75"/>
      <c r="B133" s="75"/>
      <c r="C133" s="75"/>
      <c r="D133" s="75"/>
      <c r="E133" s="76"/>
      <c r="F133" s="76"/>
      <c r="G133" s="77"/>
      <c r="H133" s="73"/>
      <c r="I133" s="75"/>
      <c r="J133" s="73"/>
      <c r="K133" s="73"/>
      <c r="L133" s="73"/>
      <c r="M133" s="73"/>
      <c r="N133" s="73"/>
      <c r="O133" s="73"/>
      <c r="P133" s="74"/>
      <c r="Q133" s="73"/>
      <c r="R133" s="73"/>
      <c r="S133" s="73"/>
      <c r="T133" s="73"/>
      <c r="U133" s="73"/>
      <c r="V133" s="73"/>
      <c r="W133" s="73"/>
      <c r="X133" s="73"/>
      <c r="Y133" s="73"/>
      <c r="Z133" s="73"/>
      <c r="AA133" s="73"/>
      <c r="AB133" s="73"/>
      <c r="AC133" s="73"/>
    </row>
    <row r="134" spans="1:29" x14ac:dyDescent="0.3">
      <c r="A134" s="75"/>
      <c r="B134" s="75"/>
      <c r="C134" s="75"/>
      <c r="D134" s="75"/>
      <c r="E134" s="76"/>
      <c r="F134" s="76"/>
      <c r="G134" s="77"/>
      <c r="H134" s="73"/>
      <c r="I134" s="75"/>
      <c r="J134" s="73"/>
      <c r="K134" s="73"/>
      <c r="L134" s="73"/>
      <c r="M134" s="73"/>
      <c r="N134" s="73"/>
      <c r="O134" s="73"/>
      <c r="P134" s="74"/>
      <c r="Q134" s="73"/>
      <c r="R134" s="73"/>
      <c r="S134" s="73"/>
      <c r="T134" s="73"/>
      <c r="U134" s="73"/>
      <c r="V134" s="73"/>
      <c r="W134" s="73"/>
      <c r="X134" s="73"/>
      <c r="Y134" s="73"/>
      <c r="Z134" s="73"/>
      <c r="AA134" s="73"/>
      <c r="AB134" s="73"/>
      <c r="AC134" s="73"/>
    </row>
    <row r="135" spans="1:29" x14ac:dyDescent="0.3">
      <c r="A135" s="75"/>
      <c r="B135" s="75"/>
      <c r="C135" s="75"/>
      <c r="D135" s="75"/>
      <c r="E135" s="76"/>
      <c r="F135" s="76"/>
      <c r="G135" s="77"/>
      <c r="H135" s="73"/>
      <c r="I135" s="75"/>
      <c r="J135" s="73"/>
      <c r="K135" s="73"/>
      <c r="L135" s="73"/>
      <c r="M135" s="73"/>
      <c r="N135" s="73"/>
      <c r="O135" s="73"/>
      <c r="P135" s="74"/>
      <c r="Q135" s="73"/>
      <c r="R135" s="73"/>
      <c r="S135" s="73"/>
      <c r="T135" s="73"/>
      <c r="U135" s="73"/>
      <c r="V135" s="73"/>
      <c r="W135" s="73"/>
      <c r="X135" s="73"/>
      <c r="Y135" s="73"/>
      <c r="Z135" s="73"/>
      <c r="AA135" s="73"/>
      <c r="AB135" s="73"/>
      <c r="AC135" s="73"/>
    </row>
    <row r="136" spans="1:29" x14ac:dyDescent="0.3">
      <c r="A136" s="75"/>
      <c r="B136" s="75"/>
      <c r="C136" s="75"/>
      <c r="D136" s="75"/>
      <c r="E136" s="76"/>
      <c r="F136" s="76"/>
      <c r="G136" s="77"/>
      <c r="H136" s="73"/>
      <c r="I136" s="75"/>
      <c r="J136" s="73"/>
      <c r="K136" s="73"/>
      <c r="L136" s="73"/>
      <c r="M136" s="73"/>
      <c r="N136" s="73"/>
      <c r="O136" s="73"/>
      <c r="P136" s="74"/>
      <c r="Q136" s="73"/>
      <c r="R136" s="73"/>
      <c r="S136" s="73"/>
      <c r="T136" s="73"/>
      <c r="U136" s="73"/>
      <c r="V136" s="73"/>
      <c r="W136" s="73"/>
      <c r="X136" s="73"/>
      <c r="Y136" s="73"/>
      <c r="Z136" s="73"/>
      <c r="AA136" s="73"/>
      <c r="AB136" s="73"/>
      <c r="AC136" s="73"/>
    </row>
    <row r="137" spans="1:29" x14ac:dyDescent="0.3">
      <c r="A137" s="75"/>
      <c r="B137" s="75"/>
      <c r="C137" s="75"/>
      <c r="D137" s="75"/>
      <c r="E137" s="76"/>
      <c r="F137" s="76"/>
      <c r="G137" s="77"/>
      <c r="H137" s="73"/>
      <c r="I137" s="75"/>
      <c r="J137" s="73"/>
      <c r="K137" s="73"/>
      <c r="L137" s="73"/>
      <c r="M137" s="73"/>
      <c r="N137" s="73"/>
      <c r="O137" s="73"/>
      <c r="P137" s="74"/>
      <c r="Q137" s="73"/>
      <c r="R137" s="73"/>
      <c r="S137" s="73"/>
      <c r="T137" s="73"/>
      <c r="U137" s="73"/>
      <c r="V137" s="73"/>
      <c r="W137" s="73"/>
      <c r="X137" s="73"/>
      <c r="Y137" s="73"/>
      <c r="Z137" s="73"/>
      <c r="AA137" s="73"/>
      <c r="AB137" s="73"/>
      <c r="AC137" s="73"/>
    </row>
    <row r="138" spans="1:29" x14ac:dyDescent="0.3">
      <c r="A138" s="75"/>
      <c r="B138" s="75"/>
      <c r="C138" s="75"/>
      <c r="D138" s="75"/>
      <c r="E138" s="76"/>
      <c r="F138" s="76"/>
      <c r="G138" s="77"/>
      <c r="H138" s="73"/>
      <c r="I138" s="75"/>
      <c r="J138" s="73"/>
      <c r="K138" s="73"/>
      <c r="L138" s="73"/>
      <c r="M138" s="73"/>
      <c r="N138" s="73"/>
      <c r="O138" s="73"/>
      <c r="P138" s="74"/>
      <c r="Q138" s="73"/>
      <c r="R138" s="73"/>
      <c r="S138" s="73"/>
      <c r="T138" s="73"/>
      <c r="U138" s="73"/>
      <c r="V138" s="73"/>
      <c r="W138" s="73"/>
      <c r="X138" s="73"/>
      <c r="Y138" s="73"/>
      <c r="Z138" s="73"/>
      <c r="AA138" s="73"/>
      <c r="AB138" s="73"/>
      <c r="AC138" s="73"/>
    </row>
    <row r="139" spans="1:29" x14ac:dyDescent="0.3">
      <c r="A139" s="75"/>
      <c r="B139" s="75"/>
      <c r="C139" s="75"/>
      <c r="D139" s="75"/>
      <c r="E139" s="76"/>
      <c r="F139" s="76"/>
      <c r="G139" s="77"/>
      <c r="H139" s="73"/>
      <c r="I139" s="75"/>
      <c r="J139" s="73"/>
      <c r="K139" s="73"/>
      <c r="L139" s="73"/>
      <c r="M139" s="73"/>
      <c r="N139" s="73"/>
      <c r="O139" s="73"/>
      <c r="P139" s="74"/>
      <c r="Q139" s="73"/>
      <c r="R139" s="73"/>
      <c r="S139" s="73"/>
      <c r="T139" s="73"/>
      <c r="U139" s="73"/>
      <c r="V139" s="73"/>
      <c r="W139" s="73"/>
      <c r="X139" s="73"/>
      <c r="Y139" s="73"/>
      <c r="Z139" s="73"/>
      <c r="AA139" s="73"/>
      <c r="AB139" s="73"/>
      <c r="AC139" s="73"/>
    </row>
    <row r="140" spans="1:29" x14ac:dyDescent="0.3">
      <c r="A140" s="75"/>
      <c r="B140" s="75"/>
      <c r="C140" s="75"/>
      <c r="D140" s="75"/>
      <c r="E140" s="76"/>
      <c r="F140" s="76"/>
      <c r="G140" s="77"/>
      <c r="H140" s="73"/>
      <c r="I140" s="75"/>
      <c r="J140" s="73"/>
      <c r="K140" s="73"/>
      <c r="L140" s="73"/>
      <c r="M140" s="73"/>
      <c r="N140" s="73"/>
      <c r="O140" s="73"/>
      <c r="P140" s="74"/>
      <c r="Q140" s="73"/>
      <c r="R140" s="73"/>
      <c r="S140" s="73"/>
      <c r="T140" s="73"/>
      <c r="U140" s="73"/>
      <c r="V140" s="73"/>
      <c r="W140" s="73"/>
      <c r="X140" s="73"/>
      <c r="Y140" s="73"/>
      <c r="Z140" s="73"/>
      <c r="AA140" s="73"/>
      <c r="AB140" s="73"/>
      <c r="AC140" s="73"/>
    </row>
    <row r="141" spans="1:29" x14ac:dyDescent="0.3">
      <c r="A141" s="75"/>
      <c r="B141" s="75"/>
      <c r="C141" s="75"/>
      <c r="D141" s="75"/>
      <c r="E141" s="76"/>
      <c r="F141" s="76"/>
      <c r="G141" s="77"/>
      <c r="H141" s="73"/>
      <c r="I141" s="75"/>
      <c r="J141" s="73"/>
      <c r="K141" s="73"/>
      <c r="L141" s="73"/>
      <c r="M141" s="73"/>
      <c r="N141" s="73"/>
      <c r="O141" s="73"/>
      <c r="P141" s="74"/>
      <c r="Q141" s="73"/>
      <c r="R141" s="73"/>
      <c r="S141" s="73"/>
      <c r="T141" s="73"/>
      <c r="U141" s="73"/>
      <c r="V141" s="73"/>
      <c r="W141" s="73"/>
      <c r="X141" s="73"/>
      <c r="Y141" s="73"/>
      <c r="Z141" s="73"/>
      <c r="AA141" s="73"/>
      <c r="AB141" s="73"/>
      <c r="AC141" s="73"/>
    </row>
    <row r="142" spans="1:29" x14ac:dyDescent="0.3">
      <c r="A142" s="75"/>
      <c r="B142" s="75"/>
      <c r="C142" s="75"/>
      <c r="D142" s="75"/>
      <c r="E142" s="76"/>
      <c r="F142" s="76"/>
      <c r="G142" s="77"/>
      <c r="H142" s="73"/>
      <c r="I142" s="75"/>
      <c r="J142" s="73"/>
      <c r="K142" s="73"/>
      <c r="L142" s="73"/>
      <c r="M142" s="73"/>
      <c r="N142" s="73"/>
      <c r="O142" s="73"/>
      <c r="P142" s="74"/>
      <c r="Q142" s="73"/>
      <c r="R142" s="73"/>
      <c r="S142" s="73"/>
      <c r="T142" s="73"/>
      <c r="U142" s="73"/>
      <c r="V142" s="73"/>
      <c r="W142" s="73"/>
      <c r="X142" s="73"/>
      <c r="Y142" s="73"/>
      <c r="Z142" s="73"/>
      <c r="AA142" s="73"/>
      <c r="AB142" s="73"/>
      <c r="AC142" s="73"/>
    </row>
    <row r="143" spans="1:29" x14ac:dyDescent="0.3">
      <c r="A143" s="75"/>
      <c r="B143" s="75"/>
      <c r="C143" s="75"/>
      <c r="D143" s="75"/>
      <c r="E143" s="76"/>
      <c r="F143" s="76"/>
      <c r="G143" s="77"/>
      <c r="H143" s="73"/>
      <c r="I143" s="75"/>
      <c r="J143" s="73"/>
      <c r="K143" s="73"/>
      <c r="L143" s="73"/>
      <c r="M143" s="73"/>
      <c r="N143" s="73"/>
      <c r="O143" s="73"/>
      <c r="P143" s="74"/>
      <c r="Q143" s="73"/>
      <c r="R143" s="73"/>
      <c r="S143" s="73"/>
      <c r="T143" s="73"/>
      <c r="U143" s="73"/>
      <c r="V143" s="73"/>
      <c r="W143" s="73"/>
      <c r="X143" s="73"/>
      <c r="Y143" s="73"/>
      <c r="Z143" s="73"/>
      <c r="AA143" s="73"/>
      <c r="AB143" s="73"/>
      <c r="AC143" s="73"/>
    </row>
    <row r="144" spans="1:29" x14ac:dyDescent="0.3">
      <c r="A144" s="75"/>
      <c r="B144" s="75"/>
      <c r="C144" s="75"/>
      <c r="D144" s="75"/>
      <c r="E144" s="76"/>
      <c r="F144" s="76"/>
      <c r="G144" s="77"/>
      <c r="H144" s="73"/>
      <c r="I144" s="75"/>
      <c r="J144" s="73"/>
      <c r="K144" s="73"/>
      <c r="L144" s="73"/>
      <c r="M144" s="73"/>
      <c r="N144" s="73"/>
      <c r="O144" s="73"/>
      <c r="P144" s="74"/>
      <c r="Q144" s="73"/>
      <c r="R144" s="73"/>
      <c r="S144" s="73"/>
      <c r="T144" s="73"/>
      <c r="U144" s="73"/>
      <c r="V144" s="73"/>
      <c r="W144" s="73"/>
      <c r="X144" s="73"/>
      <c r="Y144" s="73"/>
      <c r="Z144" s="73"/>
      <c r="AA144" s="73"/>
      <c r="AB144" s="73"/>
      <c r="AC144" s="73"/>
    </row>
    <row r="145" spans="1:29" x14ac:dyDescent="0.3">
      <c r="A145" s="75"/>
      <c r="B145" s="75"/>
      <c r="C145" s="75"/>
      <c r="D145" s="75"/>
      <c r="E145" s="76"/>
      <c r="F145" s="76"/>
      <c r="G145" s="77"/>
      <c r="H145" s="73"/>
      <c r="I145" s="75"/>
      <c r="J145" s="73"/>
      <c r="K145" s="73"/>
      <c r="L145" s="73"/>
      <c r="M145" s="73"/>
      <c r="N145" s="73"/>
      <c r="O145" s="73"/>
      <c r="P145" s="74"/>
      <c r="Q145" s="73"/>
      <c r="R145" s="73"/>
      <c r="S145" s="73"/>
      <c r="T145" s="73"/>
      <c r="U145" s="73"/>
      <c r="V145" s="73"/>
      <c r="W145" s="73"/>
      <c r="X145" s="73"/>
      <c r="Y145" s="73"/>
      <c r="Z145" s="73"/>
      <c r="AA145" s="73"/>
      <c r="AB145" s="73"/>
      <c r="AC145" s="73"/>
    </row>
  </sheetData>
  <mergeCells count="31">
    <mergeCell ref="C76:K80"/>
    <mergeCell ref="Z3:AA3"/>
    <mergeCell ref="AB3:AB4"/>
    <mergeCell ref="AC3:AC4"/>
    <mergeCell ref="N3:O3"/>
    <mergeCell ref="P3:Q3"/>
    <mergeCell ref="R3:S3"/>
    <mergeCell ref="T3:U3"/>
    <mergeCell ref="V3:W3"/>
    <mergeCell ref="X3:Y3"/>
    <mergeCell ref="G3:G4"/>
    <mergeCell ref="H3:H4"/>
    <mergeCell ref="I3:I4"/>
    <mergeCell ref="J3:J4"/>
    <mergeCell ref="K3:K4"/>
    <mergeCell ref="L3:M3"/>
    <mergeCell ref="A1:AC1"/>
    <mergeCell ref="A25:A26"/>
    <mergeCell ref="B25:B26"/>
    <mergeCell ref="C25:C26"/>
    <mergeCell ref="D25:D26"/>
    <mergeCell ref="E25:E26"/>
    <mergeCell ref="A2:F2"/>
    <mergeCell ref="G2:K2"/>
    <mergeCell ref="Z2:AC2"/>
    <mergeCell ref="A3:A5"/>
    <mergeCell ref="B3:B5"/>
    <mergeCell ref="C3:C5"/>
    <mergeCell ref="D3:D5"/>
    <mergeCell ref="E3:E5"/>
    <mergeCell ref="F3:F5"/>
  </mergeCells>
  <conditionalFormatting sqref="AA6:AA70">
    <cfRule type="cellIs" dxfId="4" priority="1" operator="greaterThan">
      <formula>0.7</formula>
    </cfRule>
  </conditionalFormatting>
  <conditionalFormatting sqref="AB6:AB70">
    <cfRule type="containsText" dxfId="3" priority="4" operator="containsText" text="KONIEC KOSZENIA">
      <formula>NOT(ISERROR(SEARCH("KONIEC KOSZENIA",AB6)))</formula>
    </cfRule>
  </conditionalFormatting>
  <conditionalFormatting sqref="AC6:AC70">
    <cfRule type="cellIs" dxfId="2" priority="2" operator="lessThan">
      <formula>0.3</formula>
    </cfRule>
    <cfRule type="cellIs" dxfId="1" priority="3" operator="between">
      <formula>0.8</formula>
      <formula>0.99999</formula>
    </cfRule>
    <cfRule type="cellIs" dxfId="0" priority="5" operator="equal">
      <formula>1</formula>
    </cfRule>
  </conditionalFormatting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Zbiorniki retencyjne</vt:lpstr>
      <vt:lpstr>Wyloty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przemyslaw_magda</dc:creator>
  <cp:lastModifiedBy>Anna Pruszak</cp:lastModifiedBy>
  <cp:lastPrinted>2022-04-19T09:09:01Z</cp:lastPrinted>
  <dcterms:created xsi:type="dcterms:W3CDTF">2017-02-03T08:07:01Z</dcterms:created>
  <dcterms:modified xsi:type="dcterms:W3CDTF">2026-01-28T11:03:17Z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d8bb54-50c7-40b9-a118-63f56d951162_Enabled">
    <vt:lpwstr>true</vt:lpwstr>
  </property>
  <property fmtid="{D5CDD505-2E9C-101B-9397-08002B2CF9AE}" pid="3" name="MSIP_Label_24d8bb54-50c7-40b9-a118-63f56d951162_SetDate">
    <vt:lpwstr>2023-03-31T08:21:06Z</vt:lpwstr>
  </property>
  <property fmtid="{D5CDD505-2E9C-101B-9397-08002B2CF9AE}" pid="4" name="MSIP_Label_24d8bb54-50c7-40b9-a118-63f56d951162_Method">
    <vt:lpwstr>Privileged</vt:lpwstr>
  </property>
  <property fmtid="{D5CDD505-2E9C-101B-9397-08002B2CF9AE}" pid="5" name="MSIP_Label_24d8bb54-50c7-40b9-a118-63f56d951162_Name">
    <vt:lpwstr>Wewnętrzne</vt:lpwstr>
  </property>
  <property fmtid="{D5CDD505-2E9C-101B-9397-08002B2CF9AE}" pid="6" name="MSIP_Label_24d8bb54-50c7-40b9-a118-63f56d951162_SiteId">
    <vt:lpwstr>604704f6-d28f-4d05-8fda-5bd318c39bda</vt:lpwstr>
  </property>
  <property fmtid="{D5CDD505-2E9C-101B-9397-08002B2CF9AE}" pid="7" name="MSIP_Label_24d8bb54-50c7-40b9-a118-63f56d951162_ActionId">
    <vt:lpwstr>af8132e6-faa9-40b7-a744-61b7fa5675dc</vt:lpwstr>
  </property>
  <property fmtid="{D5CDD505-2E9C-101B-9397-08002B2CF9AE}" pid="8" name="MSIP_Label_24d8bb54-50c7-40b9-a118-63f56d951162_ContentBits">
    <vt:lpwstr>1</vt:lpwstr>
  </property>
</Properties>
</file>