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VELEN\HomeH\leszek_paluszynski\__MOS\Postępowania MOS LP\030_Zieleń_2026\4. Zgoda Kier. Zam. - zieleń 2026\"/>
    </mc:Choice>
  </mc:AlternateContent>
  <xr:revisionPtr revIDLastSave="0" documentId="13_ncr:1_{62C0A19E-FBD3-4F62-98A4-8D4095E61B31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Pakiet III - BOR, MOS, SZL, RA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 l="1"/>
  <c r="H29" i="1"/>
  <c r="H13" i="1" l="1"/>
  <c r="D20" i="1" l="1"/>
  <c r="H31" i="1"/>
  <c r="H32" i="1"/>
  <c r="H33" i="1"/>
  <c r="H37" i="1"/>
  <c r="H35" i="1"/>
  <c r="I37" i="1" l="1"/>
  <c r="H25" i="1"/>
  <c r="H24" i="1"/>
  <c r="H23" i="1"/>
  <c r="H22" i="1"/>
  <c r="H21" i="1"/>
  <c r="H20" i="1"/>
  <c r="H11" i="1"/>
  <c r="I25" i="1" l="1"/>
  <c r="H16" i="1"/>
  <c r="H18" i="1"/>
  <c r="H17" i="1"/>
  <c r="H15" i="1"/>
  <c r="H14" i="1"/>
  <c r="I18" i="1" l="1"/>
  <c r="H10" i="1"/>
  <c r="H7" i="1" l="1"/>
  <c r="H8" i="1"/>
  <c r="H9" i="1"/>
  <c r="H27" i="1"/>
  <c r="H6" i="1"/>
  <c r="I11" i="1" l="1"/>
  <c r="H38" i="1"/>
  <c r="I29" i="1"/>
  <c r="I39" i="1" l="1"/>
</calcChain>
</file>

<file path=xl/sharedStrings.xml><?xml version="1.0" encoding="utf-8"?>
<sst xmlns="http://schemas.openxmlformats.org/spreadsheetml/2006/main" count="100" uniqueCount="46">
  <si>
    <t>[ilość/rok]</t>
  </si>
  <si>
    <t xml:space="preserve">Jednostka obmiaru </t>
  </si>
  <si>
    <t>Powierzchnia / Ilość</t>
  </si>
  <si>
    <t>Obszar</t>
  </si>
  <si>
    <t>Lp</t>
  </si>
  <si>
    <t xml:space="preserve">RAZEM </t>
  </si>
  <si>
    <t>Kwota całkowita</t>
  </si>
  <si>
    <t>[m2];[mb]; [szt.]</t>
  </si>
  <si>
    <t>Koszt pojedynczego zabiegu</t>
  </si>
  <si>
    <t>[PLN]</t>
  </si>
  <si>
    <t>Ochrona roślin przed chorobami i szkodnikami</t>
  </si>
  <si>
    <t xml:space="preserve">Tereny trawiaste </t>
  </si>
  <si>
    <t xml:space="preserve">Krzewy i drzewa </t>
  </si>
  <si>
    <t>Oczyszczalnia Ścieków w Borówcu</t>
  </si>
  <si>
    <t>Oczyszczalnia Ścieków w Mosinie</t>
  </si>
  <si>
    <t>Oczyszczalnia Ścieków w Szlachęcinie</t>
  </si>
  <si>
    <t>Oczyszczalnia Ścieków w Radojewie</t>
  </si>
  <si>
    <t>Żywopłoty przed wjazdem na oczyszczalnię w rejonie parkingu zewnętrznego</t>
  </si>
  <si>
    <t>Tereny trawiaste (w tym poza ogrodzeniem przy głównym wejściu)</t>
  </si>
  <si>
    <t>Krzewy i drzewa  (w tym poza ogrodzeniem przy głównym wejściu)</t>
  </si>
  <si>
    <t>Krzewy i drzewa (w tym poza ogrodzeniem przy głównym wejściu)</t>
  </si>
  <si>
    <r>
      <t>m</t>
    </r>
    <r>
      <rPr>
        <vertAlign val="superscript"/>
        <sz val="9"/>
        <rFont val="Calibri"/>
        <family val="2"/>
        <charset val="238"/>
        <scheme val="minor"/>
      </rPr>
      <t>2</t>
    </r>
  </si>
  <si>
    <r>
      <t>m</t>
    </r>
    <r>
      <rPr>
        <vertAlign val="superscript"/>
        <sz val="9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</si>
  <si>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t>szt.</t>
  </si>
  <si>
    <t>Pakiet III BOR, MOS, SZL, RAD, CHL</t>
  </si>
  <si>
    <t>Oczyszczalnia Ścieków w Chludowie</t>
  </si>
  <si>
    <t>szt. (drzewa)</t>
  </si>
  <si>
    <t>Wygrabienie i wywiezienie liści</t>
  </si>
  <si>
    <t xml:space="preserve"> Zakres rzeczowy prac pielęgnacyjnych terenów zielonych do wykonania w 2026 roku - Borówiec, Mosina, Szlachęcin, Radojewo, Chludowo</t>
  </si>
  <si>
    <t>Drzewa</t>
  </si>
  <si>
    <t>Ilość zleceń w w ramach Umowy</t>
  </si>
  <si>
    <t>Zakres</t>
  </si>
  <si>
    <t>Tereny trawiaste</t>
  </si>
  <si>
    <t>Pielęgnacja terenów trawiastych. Koszenie, podkaszanie, ewentualna rekultywacja uszkodzonych fragmentów (koleiny, kopce kreta), zebranie i wywóz biomasy.</t>
  </si>
  <si>
    <t xml:space="preserve">Pielęgnacja drzew. Przegląd szczegółowy, cięcia sanitarne i techniczne wraz z zebraniem i wywiezieniem  materiału przyciętego.
Ochrona przed chorobami i szkodnikami w przypadku stwierdzenia potrzeby.  </t>
  </si>
  <si>
    <t>Pielęgnacja krzewów i roślin okrywowych. Przegląd szczegółowy, cięcia sanitarne i techniczne, usuwanie chwastów i samosiejek, uzupełnienie ściółki. Wygrabienie, zebranie i wywiezieniem odpadów.</t>
  </si>
  <si>
    <t>Krzewy i rośliny okrywowe</t>
  </si>
  <si>
    <t>Wygrabienie i wywiezienie liści.</t>
  </si>
  <si>
    <t>Powierzchnie utwardzone: drogi asfaltowe przy krawężnikach, place i parkingi z kostki brukowej, betonowe komory technologiczne, opaski budynków i obiektów technologicznych z kostki brukowej lub płytek.</t>
  </si>
  <si>
    <t>Cięcia formujące, usuwanie chwastów i samosiejek wraz z zebraniem i wywiezieniem materiału przyciętego.</t>
  </si>
  <si>
    <t>Pielęgnacja krzewów i drzew. Przegląd szczegółowy, cięcia sanitarne i techniczne, usuwanie chwastów i samosiejek, uzupełnienie ściółki. Wygrabienie, zebranie i wywiezieniem odpadów.</t>
  </si>
  <si>
    <t>Powierzchnie utwardzone: drogi asfaltowe przy krawężnikach, place i parkingi z kostki brukowej, betonowe komory technologiczne, opaski budynków i obiektów technologicznych z kostki brukowej lub płytek. Powierzchnie wysypane kamieniem.</t>
  </si>
  <si>
    <t>Odchwaszczanie, usunięcie wszelkiej roślinności.</t>
  </si>
  <si>
    <t>Wykaszanie trawy na terenie rowu odpływowego do rzeki Warty wraz z wygrabieniem, zebraniem i wywozem skoszonej trawy</t>
  </si>
  <si>
    <r>
      <t>m</t>
    </r>
    <r>
      <rPr>
        <vertAlign val="superscript"/>
        <sz val="9"/>
        <rFont val="Calibri"/>
        <family val="2"/>
        <charset val="238"/>
        <scheme val="minor"/>
      </rPr>
      <t>2</t>
    </r>
    <r>
      <rPr>
        <sz val="9"/>
        <rFont val="Calibri"/>
        <family val="2"/>
        <charset val="238"/>
        <scheme val="minor"/>
      </rPr>
      <t xml:space="preserve"> (krzewy)</t>
    </r>
  </si>
  <si>
    <t>Pielęgnacja drzew. Przegląd szczegółowy, cięcia sanitarne i techniczne wraz z zebraniem i wywiezieniem  materiału przyciętego.
Ochrona przed chorobami i szkodnikami.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</si>
</sst>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13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vertAlign val="superscript"/>
      <sz val="9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2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2" fillId="3" borderId="16" xfId="0" applyFont="1" applyFill="1" applyBorder="1" applyAlignment="1" applyProtection="1">
      <alignment horizontal="center" vertical="center"/>
      <protection locked="0"/>
    </xf>
    <xf numFmtId="0" fontId="2" fillId="3" borderId="16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4" fontId="4" fillId="0" borderId="0" xfId="0" applyNumberFormat="1" applyFont="1" applyAlignment="1" applyProtection="1">
      <alignment horizontal="center" vertical="center"/>
      <protection locked="0"/>
    </xf>
    <xf numFmtId="0" fontId="4" fillId="5" borderId="21" xfId="0" applyFont="1" applyFill="1" applyBorder="1" applyAlignment="1" applyProtection="1">
      <alignment horizontal="center" vertical="center"/>
      <protection locked="0"/>
    </xf>
    <xf numFmtId="2" fontId="5" fillId="5" borderId="22" xfId="0" applyNumberFormat="1" applyFont="1" applyFill="1" applyBorder="1" applyAlignment="1" applyProtection="1">
      <alignment horizontal="center" vertical="center"/>
      <protection locked="0"/>
    </xf>
    <xf numFmtId="0" fontId="4" fillId="5" borderId="20" xfId="0" applyFont="1" applyFill="1" applyBorder="1" applyAlignment="1" applyProtection="1">
      <alignment horizontal="left" vertical="top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164" fontId="2" fillId="2" borderId="25" xfId="0" applyNumberFormat="1" applyFont="1" applyFill="1" applyBorder="1" applyAlignment="1" applyProtection="1">
      <alignment horizontal="center" vertical="center"/>
      <protection locked="0"/>
    </xf>
    <xf numFmtId="4" fontId="4" fillId="0" borderId="25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" fontId="0" fillId="0" borderId="0" xfId="0" applyNumberFormat="1" applyAlignment="1" applyProtection="1">
      <alignment vertical="center"/>
      <protection locked="0"/>
    </xf>
    <xf numFmtId="0" fontId="6" fillId="0" borderId="27" xfId="0" applyFont="1" applyBorder="1" applyAlignment="1" applyProtection="1">
      <alignment horizontal="center" vertical="center"/>
      <protection locked="0"/>
    </xf>
    <xf numFmtId="0" fontId="11" fillId="0" borderId="26" xfId="0" applyFont="1" applyBorder="1" applyAlignment="1">
      <alignment horizontal="center" vertical="center" wrapText="1"/>
    </xf>
    <xf numFmtId="3" fontId="6" fillId="0" borderId="28" xfId="0" applyNumberFormat="1" applyFont="1" applyBorder="1" applyAlignment="1">
      <alignment horizontal="center" vertical="center"/>
    </xf>
    <xf numFmtId="3" fontId="7" fillId="0" borderId="29" xfId="0" applyNumberFormat="1" applyFont="1" applyBorder="1" applyAlignment="1">
      <alignment horizontal="center" vertical="center"/>
    </xf>
    <xf numFmtId="164" fontId="1" fillId="0" borderId="24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 wrapText="1"/>
    </xf>
    <xf numFmtId="3" fontId="6" fillId="0" borderId="14" xfId="0" applyNumberFormat="1" applyFont="1" applyBorder="1" applyAlignment="1">
      <alignment horizontal="center" vertical="center"/>
    </xf>
    <xf numFmtId="164" fontId="1" fillId="0" borderId="15" xfId="0" applyNumberFormat="1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 applyProtection="1">
      <alignment horizontal="center" vertical="center"/>
      <protection locked="0"/>
    </xf>
    <xf numFmtId="3" fontId="6" fillId="0" borderId="3" xfId="0" applyNumberFormat="1" applyFont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3" fontId="6" fillId="0" borderId="26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3" fontId="6" fillId="0" borderId="13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3" fontId="7" fillId="0" borderId="3" xfId="0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3" fontId="6" fillId="0" borderId="36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 applyProtection="1">
      <alignment horizontal="center" vertical="center"/>
      <protection locked="0"/>
    </xf>
    <xf numFmtId="164" fontId="1" fillId="0" borderId="37" xfId="0" applyNumberFormat="1" applyFont="1" applyBorder="1" applyAlignment="1" applyProtection="1">
      <alignment horizontal="center" vertical="center"/>
      <protection locked="0"/>
    </xf>
    <xf numFmtId="0" fontId="12" fillId="0" borderId="1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2" fillId="0" borderId="0" xfId="0" applyNumberFormat="1" applyFont="1" applyAlignment="1" applyProtection="1">
      <alignment horizontal="center" vertical="center"/>
      <protection locked="0"/>
    </xf>
    <xf numFmtId="164" fontId="5" fillId="5" borderId="22" xfId="0" applyNumberFormat="1" applyFont="1" applyFill="1" applyBorder="1" applyAlignment="1" applyProtection="1">
      <alignment vertical="center"/>
      <protection locked="0"/>
    </xf>
    <xf numFmtId="0" fontId="10" fillId="0" borderId="18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3" fontId="7" fillId="0" borderId="39" xfId="0" applyNumberFormat="1" applyFont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 wrapText="1"/>
    </xf>
    <xf numFmtId="3" fontId="7" fillId="0" borderId="40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164" fontId="1" fillId="6" borderId="31" xfId="0" applyNumberFormat="1" applyFont="1" applyFill="1" applyBorder="1" applyAlignment="1" applyProtection="1">
      <alignment horizontal="center" vertical="center" wrapText="1"/>
      <protection locked="0"/>
    </xf>
    <xf numFmtId="164" fontId="1" fillId="6" borderId="32" xfId="0" applyNumberFormat="1" applyFont="1" applyFill="1" applyBorder="1" applyAlignment="1" applyProtection="1">
      <alignment horizontal="center" vertical="center" wrapText="1"/>
      <protection locked="0"/>
    </xf>
    <xf numFmtId="164" fontId="1" fillId="6" borderId="34" xfId="0" applyNumberFormat="1" applyFont="1" applyFill="1" applyBorder="1" applyAlignment="1" applyProtection="1">
      <alignment horizontal="center" vertical="center" wrapText="1"/>
      <protection locked="0"/>
    </xf>
    <xf numFmtId="164" fontId="1" fillId="6" borderId="33" xfId="0" applyNumberFormat="1" applyFont="1" applyFill="1" applyBorder="1" applyAlignment="1" applyProtection="1">
      <alignment horizontal="center" vertical="center" wrapText="1"/>
      <protection locked="0"/>
    </xf>
    <xf numFmtId="164" fontId="1" fillId="6" borderId="35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37" xfId="0" applyNumberFormat="1" applyFont="1" applyBorder="1" applyAlignment="1" applyProtection="1">
      <alignment horizontal="center" vertical="center"/>
      <protection locked="0"/>
    </xf>
    <xf numFmtId="164" fontId="1" fillId="0" borderId="24" xfId="0" applyNumberFormat="1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3" fillId="0" borderId="20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3" fillId="4" borderId="20" xfId="0" applyFont="1" applyFill="1" applyBorder="1" applyAlignment="1" applyProtection="1">
      <alignment horizontal="center" vertical="center" wrapText="1"/>
      <protection locked="0"/>
    </xf>
    <xf numFmtId="0" fontId="3" fillId="4" borderId="21" xfId="0" applyFont="1" applyFill="1" applyBorder="1" applyAlignment="1" applyProtection="1">
      <alignment horizontal="center" vertical="center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B7DEE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zoomScaleNormal="100" zoomScaleSheetLayoutView="100" workbookViewId="0">
      <selection activeCell="I39" sqref="I39"/>
    </sheetView>
  </sheetViews>
  <sheetFormatPr defaultColWidth="9.33203125" defaultRowHeight="14.4" x14ac:dyDescent="0.3"/>
  <cols>
    <col min="1" max="1" width="3.33203125" style="1" bestFit="1" customWidth="1"/>
    <col min="2" max="2" width="37.5546875" style="1" customWidth="1"/>
    <col min="3" max="3" width="44.6640625" style="1" customWidth="1"/>
    <col min="4" max="4" width="10.33203125" style="1" customWidth="1"/>
    <col min="5" max="6" width="9.6640625" style="1" customWidth="1"/>
    <col min="7" max="7" width="11.6640625" style="1" bestFit="1" customWidth="1"/>
    <col min="8" max="8" width="23.33203125" style="1" customWidth="1"/>
    <col min="9" max="9" width="13.5546875" style="1" customWidth="1"/>
    <col min="10" max="16384" width="9.33203125" style="1"/>
  </cols>
  <sheetData>
    <row r="1" spans="1:9" ht="48.75" customHeight="1" thickBot="1" x14ac:dyDescent="0.35">
      <c r="B1" s="78" t="s">
        <v>24</v>
      </c>
      <c r="C1" s="78"/>
      <c r="D1" s="78"/>
      <c r="E1" s="78"/>
      <c r="F1" s="78"/>
      <c r="G1" s="78"/>
      <c r="H1" s="78"/>
    </row>
    <row r="2" spans="1:9" ht="58.5" customHeight="1" thickBot="1" x14ac:dyDescent="0.35">
      <c r="A2" s="79" t="s">
        <v>28</v>
      </c>
      <c r="B2" s="80"/>
      <c r="C2" s="80"/>
      <c r="D2" s="80"/>
      <c r="E2" s="80"/>
      <c r="F2" s="80"/>
      <c r="G2" s="80"/>
      <c r="H2" s="81"/>
    </row>
    <row r="3" spans="1:9" s="2" customFormat="1" ht="37.200000000000003" customHeight="1" x14ac:dyDescent="0.3">
      <c r="A3" s="82" t="s">
        <v>4</v>
      </c>
      <c r="B3" s="84" t="s">
        <v>31</v>
      </c>
      <c r="C3" s="84" t="s">
        <v>3</v>
      </c>
      <c r="D3" s="86" t="s">
        <v>2</v>
      </c>
      <c r="E3" s="11" t="s">
        <v>1</v>
      </c>
      <c r="F3" s="11" t="s">
        <v>30</v>
      </c>
      <c r="G3" s="5" t="s">
        <v>8</v>
      </c>
      <c r="H3" s="4" t="s">
        <v>6</v>
      </c>
    </row>
    <row r="4" spans="1:9" s="2" customFormat="1" ht="25.8" customHeight="1" thickBot="1" x14ac:dyDescent="0.35">
      <c r="A4" s="83"/>
      <c r="B4" s="85"/>
      <c r="C4" s="85"/>
      <c r="D4" s="87"/>
      <c r="E4" s="12" t="s">
        <v>7</v>
      </c>
      <c r="F4" s="12" t="s">
        <v>0</v>
      </c>
      <c r="G4" s="6" t="s">
        <v>9</v>
      </c>
      <c r="H4" s="6" t="s">
        <v>9</v>
      </c>
    </row>
    <row r="5" spans="1:9" s="2" customFormat="1" ht="16.2" thickBot="1" x14ac:dyDescent="0.35">
      <c r="A5" s="75" t="s">
        <v>13</v>
      </c>
      <c r="B5" s="76"/>
      <c r="C5" s="76"/>
      <c r="D5" s="76"/>
      <c r="E5" s="76"/>
      <c r="F5" s="76"/>
      <c r="G5" s="76"/>
      <c r="H5" s="77"/>
    </row>
    <row r="6" spans="1:9" s="3" customFormat="1" ht="60" customHeight="1" x14ac:dyDescent="0.3">
      <c r="A6" s="17">
        <v>1</v>
      </c>
      <c r="B6" s="18" t="s">
        <v>32</v>
      </c>
      <c r="C6" s="18" t="s">
        <v>33</v>
      </c>
      <c r="D6" s="19">
        <v>9050</v>
      </c>
      <c r="E6" s="49" t="s">
        <v>21</v>
      </c>
      <c r="F6" s="48">
        <v>4</v>
      </c>
      <c r="G6" s="57"/>
      <c r="H6" s="21">
        <f t="shared" ref="H6:H11" si="0">F6*G6</f>
        <v>0</v>
      </c>
    </row>
    <row r="7" spans="1:9" s="3" customFormat="1" ht="57.6" x14ac:dyDescent="0.3">
      <c r="A7" s="22">
        <v>2</v>
      </c>
      <c r="B7" s="23" t="s">
        <v>29</v>
      </c>
      <c r="C7" s="23" t="s">
        <v>45</v>
      </c>
      <c r="D7" s="24">
        <v>100</v>
      </c>
      <c r="E7" s="37" t="s">
        <v>21</v>
      </c>
      <c r="F7" s="52">
        <v>1</v>
      </c>
      <c r="G7" s="58"/>
      <c r="H7" s="25">
        <f t="shared" si="0"/>
        <v>0</v>
      </c>
    </row>
    <row r="8" spans="1:9" s="3" customFormat="1" ht="81" customHeight="1" x14ac:dyDescent="0.3">
      <c r="A8" s="26">
        <v>3</v>
      </c>
      <c r="B8" s="23" t="s">
        <v>36</v>
      </c>
      <c r="C8" s="23" t="s">
        <v>35</v>
      </c>
      <c r="D8" s="24">
        <v>1800</v>
      </c>
      <c r="E8" s="37" t="s">
        <v>22</v>
      </c>
      <c r="F8" s="52">
        <v>2</v>
      </c>
      <c r="G8" s="58"/>
      <c r="H8" s="25">
        <f t="shared" si="0"/>
        <v>0</v>
      </c>
    </row>
    <row r="9" spans="1:9" s="3" customFormat="1" ht="60" customHeight="1" x14ac:dyDescent="0.3">
      <c r="A9" s="26">
        <v>4</v>
      </c>
      <c r="B9" s="27" t="s">
        <v>29</v>
      </c>
      <c r="C9" s="28" t="s">
        <v>37</v>
      </c>
      <c r="D9" s="24">
        <v>100</v>
      </c>
      <c r="E9" s="37" t="s">
        <v>22</v>
      </c>
      <c r="F9" s="47">
        <v>2</v>
      </c>
      <c r="G9" s="58"/>
      <c r="H9" s="25">
        <f t="shared" si="0"/>
        <v>0</v>
      </c>
      <c r="I9" s="15"/>
    </row>
    <row r="10" spans="1:9" s="3" customFormat="1" ht="60" customHeight="1" thickBot="1" x14ac:dyDescent="0.35">
      <c r="A10" s="26">
        <v>5</v>
      </c>
      <c r="B10" s="23" t="s">
        <v>36</v>
      </c>
      <c r="C10" s="23" t="s">
        <v>10</v>
      </c>
      <c r="D10" s="24">
        <v>1800</v>
      </c>
      <c r="E10" s="37" t="s">
        <v>22</v>
      </c>
      <c r="F10" s="47">
        <v>2</v>
      </c>
      <c r="G10" s="58"/>
      <c r="H10" s="25">
        <f t="shared" si="0"/>
        <v>0</v>
      </c>
      <c r="I10" s="15"/>
    </row>
    <row r="11" spans="1:9" s="3" customFormat="1" ht="87" thickBot="1" x14ac:dyDescent="0.35">
      <c r="A11" s="26">
        <v>6</v>
      </c>
      <c r="B11" s="43" t="s">
        <v>38</v>
      </c>
      <c r="C11" s="43" t="s">
        <v>42</v>
      </c>
      <c r="D11" s="34">
        <v>5000</v>
      </c>
      <c r="E11" s="51" t="s">
        <v>22</v>
      </c>
      <c r="F11" s="47">
        <v>2</v>
      </c>
      <c r="G11" s="59"/>
      <c r="H11" s="41">
        <f t="shared" si="0"/>
        <v>0</v>
      </c>
      <c r="I11" s="13">
        <f>SUM(H6:H11)</f>
        <v>0</v>
      </c>
    </row>
    <row r="12" spans="1:9" s="2" customFormat="1" ht="16.2" thickBot="1" x14ac:dyDescent="0.35">
      <c r="A12" s="72" t="s">
        <v>14</v>
      </c>
      <c r="B12" s="73"/>
      <c r="C12" s="73"/>
      <c r="D12" s="73"/>
      <c r="E12" s="73"/>
      <c r="F12" s="73"/>
      <c r="G12" s="73"/>
      <c r="H12" s="74"/>
    </row>
    <row r="13" spans="1:9" s="3" customFormat="1" ht="60" customHeight="1" x14ac:dyDescent="0.3">
      <c r="A13" s="29">
        <v>7</v>
      </c>
      <c r="B13" s="18" t="s">
        <v>18</v>
      </c>
      <c r="C13" s="18" t="s">
        <v>33</v>
      </c>
      <c r="D13" s="19">
        <v>10000</v>
      </c>
      <c r="E13" s="53" t="s">
        <v>21</v>
      </c>
      <c r="F13" s="48">
        <v>4</v>
      </c>
      <c r="G13" s="57"/>
      <c r="H13" s="21">
        <f t="shared" ref="H13:H18" si="1">F13*G13</f>
        <v>0</v>
      </c>
    </row>
    <row r="14" spans="1:9" s="3" customFormat="1" ht="60" customHeight="1" x14ac:dyDescent="0.3">
      <c r="A14" s="29">
        <v>8</v>
      </c>
      <c r="B14" s="18" t="s">
        <v>17</v>
      </c>
      <c r="C14" s="18" t="s">
        <v>39</v>
      </c>
      <c r="D14" s="30">
        <v>20</v>
      </c>
      <c r="E14" s="37" t="s">
        <v>21</v>
      </c>
      <c r="F14" s="52">
        <v>2</v>
      </c>
      <c r="G14" s="58"/>
      <c r="H14" s="21">
        <f t="shared" si="1"/>
        <v>0</v>
      </c>
    </row>
    <row r="15" spans="1:9" s="3" customFormat="1" ht="82.2" customHeight="1" x14ac:dyDescent="0.3">
      <c r="A15" s="26">
        <v>9</v>
      </c>
      <c r="B15" s="27" t="s">
        <v>19</v>
      </c>
      <c r="C15" s="27" t="s">
        <v>40</v>
      </c>
      <c r="D15" s="24">
        <v>2600</v>
      </c>
      <c r="E15" s="37" t="s">
        <v>22</v>
      </c>
      <c r="F15" s="52">
        <v>2</v>
      </c>
      <c r="G15" s="58"/>
      <c r="H15" s="25">
        <f t="shared" si="1"/>
        <v>0</v>
      </c>
    </row>
    <row r="16" spans="1:9" s="3" customFormat="1" ht="60" customHeight="1" x14ac:dyDescent="0.3">
      <c r="A16" s="26">
        <v>10</v>
      </c>
      <c r="B16" s="27" t="s">
        <v>29</v>
      </c>
      <c r="C16" s="28" t="s">
        <v>27</v>
      </c>
      <c r="D16" s="24">
        <v>130</v>
      </c>
      <c r="E16" s="37" t="s">
        <v>22</v>
      </c>
      <c r="F16" s="47">
        <v>2</v>
      </c>
      <c r="G16" s="58"/>
      <c r="H16" s="25">
        <f t="shared" si="1"/>
        <v>0</v>
      </c>
      <c r="I16" s="15"/>
    </row>
    <row r="17" spans="1:9" s="3" customFormat="1" ht="60" customHeight="1" thickBot="1" x14ac:dyDescent="0.35">
      <c r="A17" s="26">
        <v>11</v>
      </c>
      <c r="B17" s="27" t="s">
        <v>20</v>
      </c>
      <c r="C17" s="27" t="s">
        <v>10</v>
      </c>
      <c r="D17" s="24">
        <v>2650</v>
      </c>
      <c r="E17" s="37" t="s">
        <v>22</v>
      </c>
      <c r="F17" s="47">
        <v>1</v>
      </c>
      <c r="G17" s="58"/>
      <c r="H17" s="25">
        <f t="shared" si="1"/>
        <v>0</v>
      </c>
      <c r="I17" s="15"/>
    </row>
    <row r="18" spans="1:9" s="3" customFormat="1" ht="148.19999999999999" customHeight="1" thickBot="1" x14ac:dyDescent="0.35">
      <c r="A18" s="26">
        <v>12</v>
      </c>
      <c r="B18" s="43" t="s">
        <v>41</v>
      </c>
      <c r="C18" s="43" t="s">
        <v>42</v>
      </c>
      <c r="D18" s="34">
        <v>3100</v>
      </c>
      <c r="E18" s="51" t="s">
        <v>22</v>
      </c>
      <c r="F18" s="47">
        <v>2</v>
      </c>
      <c r="G18" s="59"/>
      <c r="H18" s="41">
        <f t="shared" si="1"/>
        <v>0</v>
      </c>
      <c r="I18" s="13">
        <f>SUM(H13:H18)</f>
        <v>0</v>
      </c>
    </row>
    <row r="19" spans="1:9" s="2" customFormat="1" ht="16.2" thickBot="1" x14ac:dyDescent="0.35">
      <c r="A19" s="72" t="s">
        <v>15</v>
      </c>
      <c r="B19" s="73"/>
      <c r="C19" s="73"/>
      <c r="D19" s="73"/>
      <c r="E19" s="73"/>
      <c r="F19" s="73"/>
      <c r="G19" s="73"/>
      <c r="H19" s="74"/>
    </row>
    <row r="20" spans="1:9" s="3" customFormat="1" ht="60" customHeight="1" x14ac:dyDescent="0.3">
      <c r="A20" s="31">
        <v>14</v>
      </c>
      <c r="B20" s="18" t="s">
        <v>11</v>
      </c>
      <c r="C20" s="18" t="s">
        <v>33</v>
      </c>
      <c r="D20" s="32">
        <f>57500-10500</f>
        <v>47000</v>
      </c>
      <c r="E20" s="49" t="s">
        <v>21</v>
      </c>
      <c r="F20" s="46">
        <v>4</v>
      </c>
      <c r="G20" s="57"/>
      <c r="H20" s="21">
        <f t="shared" ref="H20:H25" si="2">F20*G20</f>
        <v>0</v>
      </c>
      <c r="I20" s="15"/>
    </row>
    <row r="21" spans="1:9" s="3" customFormat="1" ht="79.2" customHeight="1" x14ac:dyDescent="0.3">
      <c r="A21" s="26">
        <v>15</v>
      </c>
      <c r="B21" s="33" t="s">
        <v>29</v>
      </c>
      <c r="C21" s="27" t="s">
        <v>34</v>
      </c>
      <c r="D21" s="30">
        <v>190</v>
      </c>
      <c r="E21" s="37" t="s">
        <v>21</v>
      </c>
      <c r="F21" s="47">
        <v>1</v>
      </c>
      <c r="G21" s="58"/>
      <c r="H21" s="25">
        <f t="shared" si="2"/>
        <v>0</v>
      </c>
      <c r="I21" s="15"/>
    </row>
    <row r="22" spans="1:9" s="3" customFormat="1" ht="95.4" customHeight="1" x14ac:dyDescent="0.3">
      <c r="A22" s="26">
        <v>16</v>
      </c>
      <c r="B22" s="27" t="s">
        <v>36</v>
      </c>
      <c r="C22" s="27" t="s">
        <v>35</v>
      </c>
      <c r="D22" s="34">
        <v>1500</v>
      </c>
      <c r="E22" s="37" t="s">
        <v>22</v>
      </c>
      <c r="F22" s="47">
        <v>2</v>
      </c>
      <c r="G22" s="58"/>
      <c r="H22" s="25">
        <f t="shared" si="2"/>
        <v>0</v>
      </c>
      <c r="I22" s="15"/>
    </row>
    <row r="23" spans="1:9" s="3" customFormat="1" ht="60" customHeight="1" x14ac:dyDescent="0.3">
      <c r="A23" s="26">
        <v>17</v>
      </c>
      <c r="B23" s="27" t="s">
        <v>29</v>
      </c>
      <c r="C23" s="28" t="s">
        <v>37</v>
      </c>
      <c r="D23" s="34">
        <v>190</v>
      </c>
      <c r="E23" s="37" t="s">
        <v>22</v>
      </c>
      <c r="F23" s="47">
        <v>2</v>
      </c>
      <c r="G23" s="58"/>
      <c r="H23" s="25">
        <f t="shared" si="2"/>
        <v>0</v>
      </c>
      <c r="I23" s="15"/>
    </row>
    <row r="24" spans="1:9" s="3" customFormat="1" ht="60" customHeight="1" thickBot="1" x14ac:dyDescent="0.35">
      <c r="A24" s="26">
        <v>18</v>
      </c>
      <c r="B24" s="27" t="s">
        <v>36</v>
      </c>
      <c r="C24" s="27" t="s">
        <v>10</v>
      </c>
      <c r="D24" s="34">
        <v>1500</v>
      </c>
      <c r="E24" s="37" t="s">
        <v>22</v>
      </c>
      <c r="F24" s="47">
        <v>1</v>
      </c>
      <c r="G24" s="58"/>
      <c r="H24" s="25">
        <f t="shared" si="2"/>
        <v>0</v>
      </c>
      <c r="I24" s="15"/>
    </row>
    <row r="25" spans="1:9" s="3" customFormat="1" ht="93.6" customHeight="1" thickBot="1" x14ac:dyDescent="0.35">
      <c r="A25" s="26">
        <v>19</v>
      </c>
      <c r="B25" s="35" t="s">
        <v>38</v>
      </c>
      <c r="C25" s="35" t="s">
        <v>42</v>
      </c>
      <c r="D25" s="34">
        <v>10000</v>
      </c>
      <c r="E25" s="51" t="s">
        <v>22</v>
      </c>
      <c r="F25" s="47">
        <v>2</v>
      </c>
      <c r="G25" s="59"/>
      <c r="H25" s="41">
        <f t="shared" si="2"/>
        <v>0</v>
      </c>
      <c r="I25" s="13">
        <f>SUM(H20:H25)</f>
        <v>0</v>
      </c>
    </row>
    <row r="26" spans="1:9" s="2" customFormat="1" ht="16.2" thickBot="1" x14ac:dyDescent="0.35">
      <c r="A26" s="72" t="s">
        <v>16</v>
      </c>
      <c r="B26" s="73"/>
      <c r="C26" s="73"/>
      <c r="D26" s="73"/>
      <c r="E26" s="73"/>
      <c r="F26" s="73"/>
      <c r="G26" s="73"/>
      <c r="H26" s="74"/>
    </row>
    <row r="27" spans="1:9" s="3" customFormat="1" ht="84.6" customHeight="1" x14ac:dyDescent="0.3">
      <c r="A27" s="31">
        <v>20</v>
      </c>
      <c r="B27" s="42" t="s">
        <v>12</v>
      </c>
      <c r="C27" s="38" t="s">
        <v>40</v>
      </c>
      <c r="D27" s="39">
        <v>7</v>
      </c>
      <c r="E27" s="20" t="s">
        <v>23</v>
      </c>
      <c r="F27" s="54">
        <v>1</v>
      </c>
      <c r="G27" s="57"/>
      <c r="H27" s="21">
        <f>F27*G27</f>
        <v>0</v>
      </c>
      <c r="I27" s="15"/>
    </row>
    <row r="28" spans="1:9" s="3" customFormat="1" ht="63.6" customHeight="1" thickBot="1" x14ac:dyDescent="0.35">
      <c r="A28" s="36"/>
      <c r="B28" s="27" t="s">
        <v>11</v>
      </c>
      <c r="C28" s="27" t="s">
        <v>33</v>
      </c>
      <c r="D28" s="30">
        <v>1200</v>
      </c>
      <c r="E28" s="37" t="s">
        <v>22</v>
      </c>
      <c r="F28" s="55">
        <v>3</v>
      </c>
      <c r="G28" s="58"/>
      <c r="H28" s="21">
        <f>F28*G28</f>
        <v>0</v>
      </c>
      <c r="I28" s="15"/>
    </row>
    <row r="29" spans="1:9" s="3" customFormat="1" ht="92.4" customHeight="1" thickBot="1" x14ac:dyDescent="0.35">
      <c r="A29" s="31">
        <v>21</v>
      </c>
      <c r="B29" s="38" t="s">
        <v>11</v>
      </c>
      <c r="C29" s="38" t="s">
        <v>43</v>
      </c>
      <c r="D29" s="39">
        <v>300</v>
      </c>
      <c r="E29" s="20" t="s">
        <v>22</v>
      </c>
      <c r="F29" s="56">
        <v>1</v>
      </c>
      <c r="G29" s="59"/>
      <c r="H29" s="40">
        <f>F29*G29</f>
        <v>0</v>
      </c>
      <c r="I29" s="13">
        <f>SUM(H27:H29)</f>
        <v>0</v>
      </c>
    </row>
    <row r="30" spans="1:9" s="3" customFormat="1" ht="16.5" customHeight="1" thickBot="1" x14ac:dyDescent="0.35">
      <c r="A30" s="72" t="s">
        <v>25</v>
      </c>
      <c r="B30" s="73"/>
      <c r="C30" s="73"/>
      <c r="D30" s="73"/>
      <c r="E30" s="73"/>
      <c r="F30" s="73"/>
      <c r="G30" s="73"/>
      <c r="H30" s="74"/>
      <c r="I30" s="44"/>
    </row>
    <row r="31" spans="1:9" s="3" customFormat="1" ht="60" customHeight="1" x14ac:dyDescent="0.3">
      <c r="A31" s="31">
        <v>22</v>
      </c>
      <c r="B31" s="18" t="s">
        <v>11</v>
      </c>
      <c r="C31" s="18" t="s">
        <v>33</v>
      </c>
      <c r="D31" s="32">
        <v>9515</v>
      </c>
      <c r="E31" s="49" t="s">
        <v>21</v>
      </c>
      <c r="F31" s="46">
        <v>3</v>
      </c>
      <c r="G31" s="57"/>
      <c r="H31" s="21">
        <f>F31*G31</f>
        <v>0</v>
      </c>
      <c r="I31" s="15"/>
    </row>
    <row r="32" spans="1:9" s="3" customFormat="1" ht="60" customHeight="1" x14ac:dyDescent="0.3">
      <c r="A32" s="26">
        <v>23</v>
      </c>
      <c r="B32" s="33" t="s">
        <v>12</v>
      </c>
      <c r="C32" s="28" t="s">
        <v>37</v>
      </c>
      <c r="D32" s="30">
        <v>1500</v>
      </c>
      <c r="E32" s="37" t="s">
        <v>21</v>
      </c>
      <c r="F32" s="47">
        <v>2</v>
      </c>
      <c r="G32" s="58"/>
      <c r="H32" s="25">
        <f>F32*G32</f>
        <v>0</v>
      </c>
      <c r="I32" s="15"/>
    </row>
    <row r="33" spans="1:9" s="3" customFormat="1" ht="40.200000000000003" customHeight="1" x14ac:dyDescent="0.3">
      <c r="A33" s="64">
        <v>24</v>
      </c>
      <c r="B33" s="66" t="s">
        <v>12</v>
      </c>
      <c r="C33" s="68" t="s">
        <v>40</v>
      </c>
      <c r="D33" s="34">
        <v>381</v>
      </c>
      <c r="E33" s="50" t="s">
        <v>26</v>
      </c>
      <c r="F33" s="70">
        <v>2</v>
      </c>
      <c r="G33" s="60"/>
      <c r="H33" s="62">
        <f>F33*G33</f>
        <v>0</v>
      </c>
      <c r="I33" s="15"/>
    </row>
    <row r="34" spans="1:9" s="3" customFormat="1" ht="41.4" customHeight="1" x14ac:dyDescent="0.3">
      <c r="A34" s="65"/>
      <c r="B34" s="67"/>
      <c r="C34" s="69"/>
      <c r="D34" s="34">
        <v>77</v>
      </c>
      <c r="E34" s="50" t="s">
        <v>44</v>
      </c>
      <c r="F34" s="71"/>
      <c r="G34" s="61"/>
      <c r="H34" s="63"/>
      <c r="I34" s="15"/>
    </row>
    <row r="35" spans="1:9" s="3" customFormat="1" ht="30" customHeight="1" x14ac:dyDescent="0.3">
      <c r="A35" s="64">
        <v>26</v>
      </c>
      <c r="B35" s="66" t="s">
        <v>12</v>
      </c>
      <c r="C35" s="68" t="s">
        <v>10</v>
      </c>
      <c r="D35" s="34">
        <v>381</v>
      </c>
      <c r="E35" s="50" t="s">
        <v>26</v>
      </c>
      <c r="F35" s="70">
        <v>1</v>
      </c>
      <c r="G35" s="60"/>
      <c r="H35" s="62">
        <f>F35*G35</f>
        <v>0</v>
      </c>
      <c r="I35" s="15"/>
    </row>
    <row r="36" spans="1:9" s="3" customFormat="1" ht="30" customHeight="1" thickBot="1" x14ac:dyDescent="0.35">
      <c r="A36" s="65"/>
      <c r="B36" s="67"/>
      <c r="C36" s="69"/>
      <c r="D36" s="34">
        <v>77</v>
      </c>
      <c r="E36" s="50" t="s">
        <v>44</v>
      </c>
      <c r="F36" s="71"/>
      <c r="G36" s="61"/>
      <c r="H36" s="63"/>
      <c r="I36" s="15"/>
    </row>
    <row r="37" spans="1:9" s="3" customFormat="1" ht="105.6" customHeight="1" thickBot="1" x14ac:dyDescent="0.35">
      <c r="A37" s="26">
        <v>27</v>
      </c>
      <c r="B37" s="43" t="s">
        <v>38</v>
      </c>
      <c r="C37" s="43" t="s">
        <v>42</v>
      </c>
      <c r="D37" s="34">
        <v>2420</v>
      </c>
      <c r="E37" s="51" t="s">
        <v>22</v>
      </c>
      <c r="F37" s="47">
        <v>2</v>
      </c>
      <c r="G37" s="59"/>
      <c r="H37" s="41">
        <f>F37*G37</f>
        <v>0</v>
      </c>
      <c r="I37" s="13">
        <f>SUM(H31:H37)</f>
        <v>0</v>
      </c>
    </row>
    <row r="38" spans="1:9" ht="15" thickBot="1" x14ac:dyDescent="0.35">
      <c r="A38" s="10" t="s">
        <v>5</v>
      </c>
      <c r="B38" s="8"/>
      <c r="C38" s="8"/>
      <c r="D38" s="8"/>
      <c r="E38" s="8"/>
      <c r="F38" s="8"/>
      <c r="G38" s="45"/>
      <c r="H38" s="9">
        <f>SUM(H6:H37)</f>
        <v>0</v>
      </c>
    </row>
    <row r="39" spans="1:9" ht="57.75" customHeight="1" thickBot="1" x14ac:dyDescent="0.35">
      <c r="G39" s="7"/>
      <c r="I39" s="14">
        <f>SUM(I29+I25+I18+I11+I37)</f>
        <v>0</v>
      </c>
    </row>
    <row r="40" spans="1:9" ht="57.75" customHeight="1" x14ac:dyDescent="0.3"/>
    <row r="41" spans="1:9" ht="57.75" customHeight="1" x14ac:dyDescent="0.3">
      <c r="I41" s="16"/>
    </row>
  </sheetData>
  <protectedRanges>
    <protectedRange algorithmName="SHA-512" hashValue="b2tL1R3SQVbkKzAcIi2bLtfnUPJnOvVa/VjnzGnNCeEBdr4uN5tcjkb3wEOcssZ9DzRnGWuPQp76W1aAQvtyKw==" saltValue="syaiDWT002uZkiiiiDFVjw==" spinCount="100000" sqref="A6:E11 C13 B18:C18 C20:C21 B22:C25 C28 C31:C32 B37:C37" name="Rozstęp1_4"/>
    <protectedRange algorithmName="SHA-512" hashValue="b2tL1R3SQVbkKzAcIi2bLtfnUPJnOvVa/VjnzGnNCeEBdr4uN5tcjkb3wEOcssZ9DzRnGWuPQp76W1aAQvtyKw==" saltValue="syaiDWT002uZkiiiiDFVjw==" spinCount="100000" sqref="F6:F11" name="Rozstęp1_1_3"/>
    <protectedRange algorithmName="SHA-512" hashValue="b2tL1R3SQVbkKzAcIi2bLtfnUPJnOvVa/VjnzGnNCeEBdr4uN5tcjkb3wEOcssZ9DzRnGWuPQp76W1aAQvtyKw==" saltValue="syaiDWT002uZkiiiiDFVjw==" spinCount="100000" sqref="A13:B13 D13:E13 A14:E17 A18 D18:E18 C27" name="Rozstęp1_6"/>
    <protectedRange algorithmName="SHA-512" hashValue="b2tL1R3SQVbkKzAcIi2bLtfnUPJnOvVa/VjnzGnNCeEBdr4uN5tcjkb3wEOcssZ9DzRnGWuPQp76W1aAQvtyKw==" saltValue="syaiDWT002uZkiiiiDFVjw==" spinCount="100000" sqref="F13:F18" name="Rozstęp1_1_5"/>
    <protectedRange algorithmName="SHA-512" hashValue="b2tL1R3SQVbkKzAcIi2bLtfnUPJnOvVa/VjnzGnNCeEBdr4uN5tcjkb3wEOcssZ9DzRnGWuPQp76W1aAQvtyKw==" saltValue="syaiDWT002uZkiiiiDFVjw==" spinCount="100000" sqref="A20:B21 A22:A25 D20:E25" name="Rozstęp1_7"/>
    <protectedRange algorithmName="SHA-512" hashValue="b2tL1R3SQVbkKzAcIi2bLtfnUPJnOvVa/VjnzGnNCeEBdr4uN5tcjkb3wEOcssZ9DzRnGWuPQp76W1aAQvtyKw==" saltValue="syaiDWT002uZkiiiiDFVjw==" spinCount="100000" sqref="F20:F25" name="Rozstęp1_1_6"/>
    <protectedRange algorithmName="SHA-512" hashValue="b2tL1R3SQVbkKzAcIi2bLtfnUPJnOvVa/VjnzGnNCeEBdr4uN5tcjkb3wEOcssZ9DzRnGWuPQp76W1aAQvtyKw==" saltValue="syaiDWT002uZkiiiiDFVjw==" spinCount="100000" sqref="A29:E29 A27:B28 D27:E28" name="Rozstęp1_8"/>
    <protectedRange algorithmName="SHA-512" hashValue="b2tL1R3SQVbkKzAcIi2bLtfnUPJnOvVa/VjnzGnNCeEBdr4uN5tcjkb3wEOcssZ9DzRnGWuPQp76W1aAQvtyKw==" saltValue="syaiDWT002uZkiiiiDFVjw==" spinCount="100000" sqref="F27:F29" name="Rozstęp1_1_7"/>
    <protectedRange algorithmName="SHA-512" hashValue="b2tL1R3SQVbkKzAcIi2bLtfnUPJnOvVa/VjnzGnNCeEBdr4uN5tcjkb3wEOcssZ9DzRnGWuPQp76W1aAQvtyKw==" saltValue="syaiDWT002uZkiiiiDFVjw==" spinCount="100000" sqref="A31:B32 D31:E32 A37 D37:E37 A33:E36" name="Rozstęp1_9"/>
    <protectedRange algorithmName="SHA-512" hashValue="b2tL1R3SQVbkKzAcIi2bLtfnUPJnOvVa/VjnzGnNCeEBdr4uN5tcjkb3wEOcssZ9DzRnGWuPQp76W1aAQvtyKw==" saltValue="syaiDWT002uZkiiiiDFVjw==" spinCount="100000" sqref="F31:F37" name="Rozstęp1_1_8"/>
  </protectedRanges>
  <mergeCells count="23">
    <mergeCell ref="A5:H5"/>
    <mergeCell ref="A12:H12"/>
    <mergeCell ref="A19:H19"/>
    <mergeCell ref="A26:H26"/>
    <mergeCell ref="B1:H1"/>
    <mergeCell ref="A2:H2"/>
    <mergeCell ref="A3:A4"/>
    <mergeCell ref="B3:B4"/>
    <mergeCell ref="C3:C4"/>
    <mergeCell ref="D3:D4"/>
    <mergeCell ref="A30:H30"/>
    <mergeCell ref="A33:A34"/>
    <mergeCell ref="B33:B34"/>
    <mergeCell ref="C33:C34"/>
    <mergeCell ref="F33:F34"/>
    <mergeCell ref="H33:H34"/>
    <mergeCell ref="G33:G34"/>
    <mergeCell ref="G35:G36"/>
    <mergeCell ref="H35:H36"/>
    <mergeCell ref="A35:A36"/>
    <mergeCell ref="B35:B36"/>
    <mergeCell ref="C35:C36"/>
    <mergeCell ref="F35:F36"/>
  </mergeCells>
  <phoneticPr fontId="6" type="noConversion"/>
  <printOptions horizontalCentered="1"/>
  <pageMargins left="0" right="0" top="0.19685039370078741" bottom="0" header="0" footer="0"/>
  <pageSetup paperSize="9" scale="59" orientation="landscape" r:id="rId1"/>
  <headerFooter>
    <oddHeader>&amp;L&amp;"Calibri"&amp;10&amp;K0000FFKorespondencja Wewnętrzna Aquanet SA&amp;1#</oddHeader>
    <oddFooter>Strona &amp;P</oddFooter>
  </headerFooter>
  <ignoredErrors>
    <ignoredError sqref="A6:I6 A8:I9 A7:B7 A37:I39 D7:H7 A11:I36 A10:E10 G10:I10" unlockedFormula="1"/>
  </ignoredErrors>
</worksheet>
</file>

<file path=docMetadata/LabelInfo.xml><?xml version="1.0" encoding="utf-8"?>
<clbl:labelList xmlns:clbl="http://schemas.microsoft.com/office/2020/mipLabelMetadata">
  <clbl:label id="{24d8bb54-50c7-40b9-a118-63f56d951162}" enabled="1" method="Privileged" siteId="{604704f6-d28f-4d05-8fda-5bd318c39bd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Pakiet III - BOR, MOS, SZL, RAD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natalia_antkowiak</dc:creator>
  <cp:lastModifiedBy>Leszek Paluszyński</cp:lastModifiedBy>
  <cp:lastPrinted>2021-11-16T07:57:48Z</cp:lastPrinted>
  <dcterms:created xsi:type="dcterms:W3CDTF">2017-02-03T08:07:01Z</dcterms:created>
  <dcterms:modified xsi:type="dcterms:W3CDTF">2026-05-25T07:44:38Z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2024-02-09T10:06:27Z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45f0c573-5b8f-426c-af29-875b8c9357e5</vt:lpwstr>
  </property>
  <property fmtid="{D5CDD505-2E9C-101B-9397-08002B2CF9AE}" pid="8" name="MSIP_Label_24d8bb54-50c7-40b9-a118-63f56d951162_ContentBits">
    <vt:lpwstr>1</vt:lpwstr>
  </property>
</Properties>
</file>